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esarrollo social" sheetId="1" r:id="rId4"/>
    <sheet state="visible" name="Balance 2020" sheetId="2" r:id="rId5"/>
    <sheet state="visible" name="Seguridad, Justicia y Estado de" sheetId="3" r:id="rId6"/>
    <sheet state="visible" name="Desarrollo económico" sheetId="4" r:id="rId7"/>
    <sheet state="visible" name="Desarrollo sostenible " sheetId="5" r:id="rId8"/>
    <sheet state="visible" name="Gobierno efectivo e integridad " sheetId="6" r:id="rId9"/>
    <sheet state="visible" name="Transversal" sheetId="7" r:id="rId10"/>
    <sheet state="visible" name="Especial" sheetId="8" r:id="rId11"/>
  </sheets>
  <definedNames/>
  <calcPr/>
</workbook>
</file>

<file path=xl/sharedStrings.xml><?xml version="1.0" encoding="utf-8"?>
<sst xmlns="http://schemas.openxmlformats.org/spreadsheetml/2006/main" count="1054" uniqueCount="495">
  <si>
    <t>Eje Desarrollo social</t>
  </si>
  <si>
    <t>Línea base</t>
  </si>
  <si>
    <t>Metas</t>
  </si>
  <si>
    <t>Temática</t>
  </si>
  <si>
    <t>Nombre del
indicador</t>
  </si>
  <si>
    <t>Unidad de
medida</t>
  </si>
  <si>
    <t xml:space="preserve">Año </t>
  </si>
  <si>
    <t>Valor</t>
  </si>
  <si>
    <t>2021</t>
  </si>
  <si>
    <t>2024</t>
  </si>
  <si>
    <t>Valor vigente al 2020</t>
  </si>
  <si>
    <t>Avance porcentual a 2020</t>
  </si>
  <si>
    <t>Mide Anomalías</t>
  </si>
  <si>
    <t>Tendencia
deseable</t>
  </si>
  <si>
    <t>Fuente</t>
  </si>
  <si>
    <t>Obsrevaciones</t>
  </si>
  <si>
    <t>Desarrollo social</t>
  </si>
  <si>
    <t xml:space="preserve">Porcentaje de población en situación de pobreza </t>
  </si>
  <si>
    <t>Porcentaje</t>
  </si>
  <si>
    <t>NO EVALUABLE</t>
  </si>
  <si>
    <t>Descendente</t>
  </si>
  <si>
    <t>CONEVAL, Medición de la pobreza 2008- 2018. Resultados de pobreza en México a nivel nacional y por entidades federativas.</t>
  </si>
  <si>
    <t>Dato 2018, se considera "no evaluable" al no existir actualización del dato.</t>
  </si>
  <si>
    <t>Porcentaje de la población en situación de pobreza extrema</t>
  </si>
  <si>
    <t xml:space="preserve">Porcentaje de la población vulnerable por carencias sociales </t>
  </si>
  <si>
    <t>CONEVAL, Medición de la pobreza 2008- 2018.  Resultados de pobreza en México a nivel nacional y por entidades federativas.</t>
  </si>
  <si>
    <t>Posición en el Índice de Rezago Social</t>
  </si>
  <si>
    <t>Posición</t>
  </si>
  <si>
    <t>No Evaluable</t>
  </si>
  <si>
    <t>Ascendente</t>
  </si>
  <si>
    <t>CONEVAL. Índice de Rezago Social a nivel municipal y por localidad.</t>
  </si>
  <si>
    <t>Pobreza y desigualdad</t>
  </si>
  <si>
    <t>Porcentaje de la población con carencia
de acceso a la alimentación</t>
  </si>
  <si>
    <t>CONEVAL, Medición de la pobreza 2008-2018. Resultados de pobreza en México a nivel nacional y por entidades federativas.</t>
  </si>
  <si>
    <t xml:space="preserve"> Pobreza y desigualdad</t>
  </si>
  <si>
    <t>Coeficiente de Gini</t>
  </si>
  <si>
    <t>Coeficiente</t>
  </si>
  <si>
    <t>Estimaciones del CONEVAL con base en el Módulo de Condiciones Socioeconómicas de la ENIGH.</t>
  </si>
  <si>
    <t>Porcentaje de la población con carencia por calidad y espacios de la vivienda</t>
  </si>
  <si>
    <t>Educación</t>
  </si>
  <si>
    <t>Grado promedio de escolaridad</t>
  </si>
  <si>
    <t>Grado promedio</t>
  </si>
  <si>
    <t>Secretaría de Educación Pública (SEP). Sistema Nacional de Información Estadística Educativa (SNIEE). México.</t>
  </si>
  <si>
    <t xml:space="preserve">El valor de línea base es distinto, en MIDE dice 9,4  y en informe 2020 dice 9,5. Se dejó el valor publicado en MIDE. </t>
  </si>
  <si>
    <t>Porcentaje de eficiencia terminal en secundaria</t>
  </si>
  <si>
    <t>Porcentaje de eficiencia terminal media superior</t>
  </si>
  <si>
    <t xml:space="preserve">El valor línea base es distinto, en MIDE dice 63,89 y en el informe 2020 dice 90,34. Se dejó el valor publicado en MIDE. </t>
  </si>
  <si>
    <t xml:space="preserve">Porcentaje de efi ciencia terminal en OPD de educación superior sectorizadas a la Secretaría de Innovación, Ciencia y Tecnología </t>
  </si>
  <si>
    <t>Elaborado por la Secretaría de Innovación, Ciencia y Tecnología, con base en la Forma 911 de la Secretaría de Educación Jalisco.</t>
  </si>
  <si>
    <t xml:space="preserve">Porcentaje de cobertura en educación superior sin posgrado de 18 a 22 años </t>
  </si>
  <si>
    <t xml:space="preserve">Secretaría de Educación Pública (SEP). Sistema Nacional de Información Estadística Educativa (SNIEE) basado en la forma 911, en colaboración con la SEJ México. </t>
  </si>
  <si>
    <t>El valor línea base es distinto, en MIDE dice 34,5 y en el informe 2020 dice 35,90. Se dejó el valor publicado en MIDE.</t>
  </si>
  <si>
    <t xml:space="preserve">Porcentaje de alumnos con niveles de desempeño medio y avanzado en su evaluación de aprendizaje </t>
  </si>
  <si>
    <t>Dirección de Evaluación Educativa, SEJ.</t>
  </si>
  <si>
    <t>El valor vigente es de 2019.</t>
  </si>
  <si>
    <t>Porcentaje de escuelas incorporadas al modelo de
Comunidades de Aprendizaje en y para la Vida (CAV)</t>
  </si>
  <si>
    <t>Dirección de Desarrollo Educativo, SEJ.</t>
  </si>
  <si>
    <t>El valor vigente al 2020 se puso el publicado en el MIDE.</t>
  </si>
  <si>
    <t xml:space="preserve">Porcentaje de la población mayor de 15 años con rezago educativo </t>
  </si>
  <si>
    <t>Instituto Nacional para la Educación de los Adultos (INEA). Instituto Estatal para la Educación de Jóvenes y Adultos (INEEJAD). México.</t>
  </si>
  <si>
    <t>Porcentaje de cobertura en educación media superior de 15 a 17 años</t>
  </si>
  <si>
    <t>El valor línea base es distinto, en MIDE dice 75,08 y en el informe 2020 dice 74,39. Se dejó el valor publicado en MIDE.</t>
  </si>
  <si>
    <t>Protección a la salud</t>
  </si>
  <si>
    <t>Tasa de mortalidad infantil por mil recién nacidos</t>
  </si>
  <si>
    <t>Tasa</t>
  </si>
  <si>
    <t>Secretaría de Salud, Gobierno de Jalisco, INEGI y datos de población estimados por el Consejo Nacional de  población (CONAPO).</t>
  </si>
  <si>
    <t>Razón de mortalidad materna por 100,000 nacidos vivos</t>
  </si>
  <si>
    <t>Razón</t>
  </si>
  <si>
    <t xml:space="preserve">Secretaría de Salud, Gobierno de Jalisco, INEGI y datos de población estimados por el Consejo Nacional de Población. </t>
  </si>
  <si>
    <t>Cobertura de  población con seguro público de salud</t>
  </si>
  <si>
    <t>Secretaría de Salud, Gobierno
de Jalisco.</t>
  </si>
  <si>
    <t>Edad promedio a la muerte  por diabetes mellitus</t>
  </si>
  <si>
    <t>Años</t>
  </si>
  <si>
    <t>Secretaría de Salud, Gobierno de Jalisco.</t>
  </si>
  <si>
    <t>Grupos prioritarios</t>
  </si>
  <si>
    <t>Personas mayores beneficiadas con algún programa social del Gobierno del Estado</t>
  </si>
  <si>
    <t>Personas</t>
  </si>
  <si>
    <t>Secretaría del Sistema de Asistencia Social (SSAS), Bases de datos del Padrón Único de Beneficiarios por Programa, (periodo 2017-B).</t>
  </si>
  <si>
    <t xml:space="preserve">Porcentaje de población con discapacidad en situación de pobreza </t>
  </si>
  <si>
    <t>Elaborado por el IIEG con base a CONEVAL, Medición de la pobreza.</t>
  </si>
  <si>
    <t>Porcentaje de población con discapacidad en situación de pobreza extrema</t>
  </si>
  <si>
    <t xml:space="preserve">Elaborado por el IIEG con base a CONEVAL, Medición de la pobreza 2008-2018 </t>
  </si>
  <si>
    <t>Cultura</t>
  </si>
  <si>
    <t>Personas visitantes a los museos de Jalisco que dependen de la Secretaría de Cultura</t>
  </si>
  <si>
    <t>AFECTADOS POR COVID</t>
  </si>
  <si>
    <t>Secretaría de Cultura, Gobierno de Jalisco.</t>
  </si>
  <si>
    <t>Asistentes a bibliotecas públicas</t>
  </si>
  <si>
    <t>Visitantes</t>
  </si>
  <si>
    <t>Capital humano artístico ocupado y empleado</t>
  </si>
  <si>
    <t>Artistas</t>
  </si>
  <si>
    <t xml:space="preserve">Proporción de eventos y adiestramientos culturales dirigidos a grupos prioritarios </t>
  </si>
  <si>
    <t>Deporte y activación física</t>
  </si>
  <si>
    <t>Porcentaje de eficiencia de la delegación Jalisco en
el Nacional Juvenil</t>
  </si>
  <si>
    <t>Comisión Nacional de  Cultura Física y Deporte.</t>
  </si>
  <si>
    <t>Número de atletas jaliscienses que se integran a la selección nacional</t>
  </si>
  <si>
    <t>Atletas</t>
  </si>
  <si>
    <t>Dirección de Deporte Competitivo, CODE Jalisco.</t>
  </si>
  <si>
    <t>Dato al 2019,en 2020 no hubo actividades desde marzo 2020</t>
  </si>
  <si>
    <t xml:space="preserve">Población que participa en los proyectos de cultura física en el estado. </t>
  </si>
  <si>
    <t>**Irregular</t>
  </si>
  <si>
    <t>Dirección de Cultura  Física y Deporte, CODE Jalisco.</t>
  </si>
  <si>
    <t>**Cambio la metodología de medición</t>
  </si>
  <si>
    <t>Acceso a la  justicia para todos</t>
  </si>
  <si>
    <t>Personas asistidas jurídicamente en la Procuraduría Social</t>
  </si>
  <si>
    <t>Usuarios</t>
  </si>
  <si>
    <t xml:space="preserve">Subprocuraduría Servicios Jurídicos Asistenciales/ Coordinación General de Regiones. Procuraduría Social. México. </t>
  </si>
  <si>
    <t xml:space="preserve">Personas asistidas en la etapa de averiguación previa y defensoría de oficio en materia penal </t>
  </si>
  <si>
    <t>Subprocuraduría de Defensoría de Oficio/ Coordinación General de Regiones. Procuraduría Social. México.</t>
  </si>
  <si>
    <t xml:space="preserve">METODOLOGÍA: Cada meta tiene tendencia ascendente o descendente, dependiendo del indicador. En ambos casos, calculamos el progreso que se lleva hacia la meta 2021 utilizando la línea base que se menciona en el informe 2020 o el reportado para 2020 a través de la plataforma MIDE.
</t>
  </si>
  <si>
    <t>Fórmula:</t>
  </si>
  <si>
    <t>Avance porcentual =</t>
  </si>
  <si>
    <t>Magnitud y dirección reales del cambio en el valor del indicador</t>
  </si>
  <si>
    <t>=</t>
  </si>
  <si>
    <t>valor 2020  - valor línea base</t>
  </si>
  <si>
    <t>Magnitud y dirección del cambio esperado si se alcanza la meta</t>
  </si>
  <si>
    <t>meta 2021 - valor línea base</t>
  </si>
  <si>
    <t>CRITERIOS</t>
  </si>
  <si>
    <t>Los indicadores son los publicados en el Plan Estatal de Gobernanza y Desarrollo y en la Plataforma MIDE</t>
  </si>
  <si>
    <t>El avance porcentual se puede entender como una fracción de la distancia recorrida desde la línea base hacia la meta.</t>
  </si>
  <si>
    <t>El avance porcentual corresponde al porcentaje de avance publicado en el Informe 2020 o el valor 2020 que se publica en la Plataforma MIDE respecto a la línea base y la meta 2021.</t>
  </si>
  <si>
    <r>
      <rPr>
        <rFont val="Arial"/>
        <color theme="1"/>
      </rPr>
      <t xml:space="preserve">-Cuando los valores de la meta y el valor alcanzado son iguales o mejores, el objetivo se considera </t>
    </r>
    <r>
      <rPr>
        <rFont val="Arial"/>
        <b/>
        <color theme="1"/>
      </rPr>
      <t>cumplido.</t>
    </r>
    <r>
      <rPr>
        <rFont val="Arial"/>
        <color theme="1"/>
      </rPr>
      <t xml:space="preserve"> si el valor del indicador permanece sin cambio, el avance porcentual se considera como el 0%.</t>
    </r>
  </si>
  <si>
    <t>-Si el valor del indicador permanece sin cambio, el avance porcentual se considera como el 0%.</t>
  </si>
  <si>
    <r>
      <rPr>
        <rFont val="Arial"/>
        <color theme="1"/>
      </rPr>
      <t xml:space="preserve">-Si el valor del indicador cambia en la dirección no esperada (para peor), la fórmula da un valor negativo, y consideramos que el avance hacia la meta está en </t>
    </r>
    <r>
      <rPr>
        <rFont val="Arial"/>
        <b/>
        <color theme="1"/>
      </rPr>
      <t>retroceso</t>
    </r>
    <r>
      <rPr>
        <rFont val="Arial"/>
        <color theme="1"/>
      </rPr>
      <t>.</t>
    </r>
  </si>
  <si>
    <r>
      <rPr>
        <rFont val="Arial"/>
        <color theme="1"/>
      </rPr>
      <t xml:space="preserve">-Las </t>
    </r>
    <r>
      <rPr>
        <rFont val="Arial"/>
        <b/>
        <color theme="1"/>
      </rPr>
      <t>anomalías</t>
    </r>
    <r>
      <rPr>
        <rFont val="Arial"/>
        <color theme="1"/>
      </rPr>
      <t xml:space="preserve"> son indicadores los cuales la meta en principio debe ser cero o no debería medirse, por lo tanto en esta medición se consideran como no evaluables.</t>
    </r>
  </si>
  <si>
    <r>
      <rPr>
        <rFont val="Arial"/>
        <color theme="1"/>
      </rPr>
      <t xml:space="preserve">-*Los indicadores </t>
    </r>
    <r>
      <rPr>
        <rFont val="Arial"/>
        <b/>
        <color theme="1"/>
      </rPr>
      <t>no evaluables</t>
    </r>
    <r>
      <rPr>
        <rFont val="Arial"/>
        <color theme="1"/>
      </rPr>
      <t xml:space="preserve"> no tuvieron actualización en el año vigente, en referencia a la línea base
</t>
    </r>
  </si>
  <si>
    <r>
      <rPr>
        <rFont val="Arial"/>
        <color theme="1"/>
      </rPr>
      <t xml:space="preserve">-** En los indicadores </t>
    </r>
    <r>
      <rPr>
        <rFont val="Arial"/>
        <b/>
        <color theme="1"/>
      </rPr>
      <t>irregulares</t>
    </r>
    <r>
      <rPr>
        <rFont val="Arial"/>
        <color theme="1"/>
      </rPr>
      <t xml:space="preserve"> no fue posible calcular el avance porcentual por las metas planeadas, líneas base o tendencias o hubo cambios en la metodología.</t>
    </r>
  </si>
  <si>
    <r>
      <rPr>
        <rFont val="Arial"/>
        <color theme="1"/>
      </rPr>
      <t>-Los indicadores nombrados como A</t>
    </r>
    <r>
      <rPr>
        <rFont val="Arial"/>
        <b/>
        <color theme="1"/>
      </rPr>
      <t>fectados por Covid</t>
    </r>
    <r>
      <rPr>
        <rFont val="Arial"/>
        <color theme="1"/>
      </rPr>
      <t xml:space="preserve"> son los que así se indican en el Segundo Informe 2020 o por su naturaleza, tuvieron una afectación directa por la pandemia</t>
    </r>
  </si>
  <si>
    <t>Balance a 2020</t>
  </si>
  <si>
    <t>DIMENSIÓN</t>
  </si>
  <si>
    <t>CUMPLIDOS</t>
  </si>
  <si>
    <t>CON AVANCE</t>
  </si>
  <si>
    <t xml:space="preserve">RETROCESO </t>
  </si>
  <si>
    <t>No evaluables*</t>
  </si>
  <si>
    <t>Irregulares**</t>
  </si>
  <si>
    <t>TOTAL</t>
  </si>
  <si>
    <t>Seguridad, justicia y Estado de Derecho</t>
  </si>
  <si>
    <t>Desarrollo económico</t>
  </si>
  <si>
    <t>Desarrollo sostenible</t>
  </si>
  <si>
    <t>Gobierno efectivo e integridad</t>
  </si>
  <si>
    <t>Transversal</t>
  </si>
  <si>
    <t>Especial</t>
  </si>
  <si>
    <t>Fuentes:</t>
  </si>
  <si>
    <t>INEGI</t>
  </si>
  <si>
    <t>IMCO</t>
  </si>
  <si>
    <t>Polilat y la Fundación Konrad Adenauer</t>
  </si>
  <si>
    <t>CONAPO</t>
  </si>
  <si>
    <t>Gobierno de Jalisco</t>
  </si>
  <si>
    <t>CONEVAL</t>
  </si>
  <si>
    <t>Gobierno Federal</t>
  </si>
  <si>
    <t>México Cómo Vamos</t>
  </si>
  <si>
    <t>Observatorio Nacional de Mejora Regulatoria</t>
  </si>
  <si>
    <t>INAI, CIDE</t>
  </si>
  <si>
    <t>ITEI</t>
  </si>
  <si>
    <t>Instituto para la Economía y la Paz</t>
  </si>
  <si>
    <t>CEDHJ</t>
  </si>
  <si>
    <t>Eje Seguridad, justicia y Estado de derecho</t>
  </si>
  <si>
    <t xml:space="preserve">Observaciones </t>
  </si>
  <si>
    <t>Seguridad, justicia y Estado de derecho</t>
  </si>
  <si>
    <t>Porcentaje de percepción de inseguridad</t>
  </si>
  <si>
    <t xml:space="preserve">INEGI, Encuesta Nacional de Victimización y Percepción sobre Seguridad Pública (ENVIPE). </t>
  </si>
  <si>
    <t>Vigente al 2020 / dato 2019</t>
  </si>
  <si>
    <t xml:space="preserve">Posición en el Subíndice Sistema de Derecho Confiable y Objetivo del Índice de Competitividad, IMCO </t>
  </si>
  <si>
    <t>Irregular**</t>
  </si>
  <si>
    <t xml:space="preserve">IMCO, Índice de Competitividad Estatal. </t>
  </si>
  <si>
    <t>**No es directamente comparable por cambios en la metodología</t>
  </si>
  <si>
    <t xml:space="preserve">Seguridad, justicia y Estado de derecho </t>
  </si>
  <si>
    <t>Posición en el Índice de Desarrollo Democrático</t>
  </si>
  <si>
    <t>Polilat y la Fundación Konrad Adenauer. Índice de Desarrollo Democrático de México.</t>
  </si>
  <si>
    <t xml:space="preserve">Porcentaje de delitos no denunciados respecto a los delitos ocurridos </t>
  </si>
  <si>
    <t>INEGI. Encuesta Nacional de Victimización y Percepción sobre seguridad Pública (ENVIPE).</t>
  </si>
  <si>
    <t>Gobernabilidad</t>
  </si>
  <si>
    <t xml:space="preserve">Posición en el Subíndice Sistema Político Estable y Funcional del Índice de Competitividad, IMCO </t>
  </si>
  <si>
    <t>Posición en el Subíndice Sistema Político Estable y Funcional del Índice de Competitividad, IMCO.</t>
  </si>
  <si>
    <t xml:space="preserve">Porcentaje de la población urbana que considera que la falta de coordinación entre diferentes niveles de gobierno es uno de los principales problemas en Jalisco </t>
  </si>
  <si>
    <t xml:space="preserve">INEGI. Encuesta Nacional de Calidad e Impacto Gubernamental  (ENCIG). </t>
  </si>
  <si>
    <t>Vigente al 2020/ dato 2019</t>
  </si>
  <si>
    <t>Calificación que le otorga la población de 18 años y más al Gobierno estatal que habita en áreas urbanas de cien mil habitantes y más por entidad federativa, según la confianza</t>
  </si>
  <si>
    <t>Calificación</t>
  </si>
  <si>
    <t xml:space="preserve">INEGI. Encuesta Nacional de Calidad e Impacto Gubernamental (ENCIG). Tabulados básicos. (Tabla 6.2). </t>
  </si>
  <si>
    <t>Vigente al 2020/ dato 2019. La redacción en MIDE es diferente: "calificación según la confianza que le otorga la población al gobierno estatal."</t>
  </si>
  <si>
    <t>Seguridad</t>
  </si>
  <si>
    <t>Tasa de delitos del fuero común por cada cien mil
habitantes</t>
  </si>
  <si>
    <t xml:space="preserve">Dirección de Planeación y Estadística. Fiscalía Estatal. Población tomada de las proyecciones de Población del CONAPO. México. </t>
  </si>
  <si>
    <t xml:space="preserve">Tasa de prevalencia delictiva por cada cien mil habitantes </t>
  </si>
  <si>
    <t>Prevención social del delito</t>
  </si>
  <si>
    <t>Porcentaje de población de 18 años y más que se organiza con sus vecinos para resolver problemas de seguridad identificados en su entorno más cercano.</t>
  </si>
  <si>
    <t>Encuesta Nacional de Victimización y Percepción sobre Seguridad Pública (ENVIPE).</t>
  </si>
  <si>
    <t>Porcentaje de la población de 18 años y más que considera que vivir en su entorno más cercano es inseguro</t>
  </si>
  <si>
    <t>Procuración de Justicia</t>
  </si>
  <si>
    <t>Porcentaje de población que percibe a los ministerios públicos y procuradurías como corruptas</t>
  </si>
  <si>
    <t>INEGI, Encuesta Nacional de Victimización y Percepción sobre Seguridad Pública (ENVIPE).</t>
  </si>
  <si>
    <t>Expedientes iniciados por justicia alternativa</t>
  </si>
  <si>
    <t>Expedientes</t>
  </si>
  <si>
    <t>INEGI. Censo Nacional de Procuración de Justicia Estatal.</t>
  </si>
  <si>
    <t xml:space="preserve">Porcentaje de averiguaciones previas determinadas respecto al total de averiguaciones abiertas </t>
  </si>
  <si>
    <t xml:space="preserve">Fiscalía General del Estado con Información de INEGI. Censo Nacional de Procuración de Justicia Estatal. </t>
  </si>
  <si>
    <t>Impartición de justicia</t>
  </si>
  <si>
    <t xml:space="preserve">Porcentaje de población que percibe a los jueces como corruptos </t>
  </si>
  <si>
    <t xml:space="preserve">Sentencias definitivas con la modalidad de juicios orales </t>
  </si>
  <si>
    <t>Sentencias</t>
  </si>
  <si>
    <t xml:space="preserve">Elaboración propia de la SPPC con información de los doce distritos judiciales del Estado de Jalisco. </t>
  </si>
  <si>
    <t>Reinserción social</t>
  </si>
  <si>
    <t>Porcentaje de sobrepoblación penitenciaria</t>
  </si>
  <si>
    <t>0.17</t>
  </si>
  <si>
    <t xml:space="preserve">Dirección General de Reinserción Social, Secretaría de Seguridad, Gobierno de Jalisco. </t>
  </si>
  <si>
    <t>*La unidad de medida no coincide.</t>
  </si>
  <si>
    <t xml:space="preserve">Porcentaje de internos que se encuentren escolarmente activos en los reclusorios </t>
  </si>
  <si>
    <t>Protección civil</t>
  </si>
  <si>
    <t xml:space="preserve">Personas capacitadas en materia de protección civil </t>
  </si>
  <si>
    <t>Unidad Estatal de Protección Civil y Bomberos, Gobierno de Jalisco.</t>
  </si>
  <si>
    <t xml:space="preserve">Municipios que cuentan con Atlas de riesgo actualizado </t>
  </si>
  <si>
    <t>Municipios</t>
  </si>
  <si>
    <t>Emergencias causadas por fenómenos antropogénicos</t>
  </si>
  <si>
    <t>Emergencias</t>
  </si>
  <si>
    <t xml:space="preserve">Unidad Estatal de Protección Civil y Bomberos, Gobierno de Jalisco. </t>
  </si>
  <si>
    <t>Eje Desarrollo económico</t>
  </si>
  <si>
    <t>Observaciones</t>
  </si>
  <si>
    <t>Posición en PIB per cápita</t>
  </si>
  <si>
    <t>*NO EVALUABLE</t>
  </si>
  <si>
    <t xml:space="preserve">IIEG; Instituto de Información Estadística y Geográfica del Estado de Jalisco, con datos de INEGI (Sistema de Cuentas Nacionales de México, PIB por entidad federativa a precios corrientes ), la Encuesta Nacional de Empleo, ENOE (Indicadores Estratégicos de Ocupación y Empleo por Entidad federativa, Población total) y el Banco de México (Banxico, Principales Indicadores, Mercado Cambiario, Tipo de Cambio Fix) México. </t>
  </si>
  <si>
    <t>*Se considera "no evaluable" al no existir dato actualizado.</t>
  </si>
  <si>
    <t>Población ocupada con ingresos mayores a los 2 salarios mínimos</t>
  </si>
  <si>
    <t>INEGI, Encuesta Nacional de Ocupación y Empleo, México: (ENOE).</t>
  </si>
  <si>
    <t>El dato corresponde a un semestre de 2020</t>
  </si>
  <si>
    <t>Posición en el Índice de Competitividad Estatal del IMCO</t>
  </si>
  <si>
    <t>IMCO, Índice de Competitividad Estatal.</t>
  </si>
  <si>
    <t>No hay ranking 2020, se considera "no evaluable" al no existir dato actualizado.</t>
  </si>
  <si>
    <t>Desarrollo rural</t>
  </si>
  <si>
    <t>Caminos rurales rehabilitados respecto al total estatal</t>
  </si>
  <si>
    <t>Secretaría de Desarrollo Rural, Gobierno de Jalisco.</t>
  </si>
  <si>
    <t xml:space="preserve">Porcentaje de participación en el PIB agropecuario nacional </t>
  </si>
  <si>
    <t xml:space="preserve">INEGI, Sistema de Cuentas Nacionales de México. Producto Interno Bruto por Entidad Federativa,. </t>
  </si>
  <si>
    <t xml:space="preserve">Porcentaje de la población ocupada que labora en el sector primario que recibe más de tres salarios mínimos </t>
  </si>
  <si>
    <t xml:space="preserve">INEGI. ENOE, Encuesta Nacional de Ocupación y Empleo. </t>
  </si>
  <si>
    <t>El dato corresponde a una parte de 2020</t>
  </si>
  <si>
    <t>Industria</t>
  </si>
  <si>
    <t>Posición en el Subíndice Sectores Precursores del Índice de Competitividad, IMCO</t>
  </si>
  <si>
    <t>Cambio en la metodología de medición</t>
  </si>
  <si>
    <t xml:space="preserve">Participación en exportaciones totales nacionales </t>
  </si>
  <si>
    <t>INEGI, Banco de Información Económica y registros del Sistema de Administración Tributaria.</t>
  </si>
  <si>
    <t>Inversión extranjera directa</t>
  </si>
  <si>
    <t>Millones de dólares</t>
  </si>
  <si>
    <t>Dirección General de Inversión Extranjera de la Secretaría de Economía, Estadística oficial de los flujos de Inversión Extranjera Directa hacia México.</t>
  </si>
  <si>
    <t>II Trimestre 2020</t>
  </si>
  <si>
    <t>Energía</t>
  </si>
  <si>
    <t>Incremento de la generación eléctrica en función a la demanda del estado</t>
  </si>
  <si>
    <t xml:space="preserve">Programa de Desarrollo del Sistema Eléctrico Nacional, Secretaría de Energía, México. </t>
  </si>
  <si>
    <t xml:space="preserve">Mitigación de emisiones por generación de energía limpia y medidas de eficiencia energética </t>
  </si>
  <si>
    <t>Mt de CO2</t>
  </si>
  <si>
    <t>Comercio y servicios</t>
  </si>
  <si>
    <t xml:space="preserve">Posición respecto a la facilidad para abrir una empresa </t>
  </si>
  <si>
    <t>Banco Mundial, Doing Business.</t>
  </si>
  <si>
    <t>Productividad por hora trabajada</t>
  </si>
  <si>
    <t>Pesos</t>
  </si>
  <si>
    <t>México Cómo Vamos, Semáforos económicos estatales.</t>
  </si>
  <si>
    <t xml:space="preserve">El valor de línea base es distinto en MIDE que en el Plan, se dejó el valor de MIDE. Valor a 2020 del I trimestre. </t>
  </si>
  <si>
    <t xml:space="preserve">Posición del indicador subnacional de mejora regulatoria </t>
  </si>
  <si>
    <t xml:space="preserve">Observatorio Nacional de Mejora Regulatoria, Reporte Estatal del Indicador Subnacional de Mejora Regulatoria, México. </t>
  </si>
  <si>
    <t>Turismo</t>
  </si>
  <si>
    <t>PIB estatal del sector turístico</t>
  </si>
  <si>
    <t>Millones de pesos</t>
  </si>
  <si>
    <t xml:space="preserve">Secretaría de Turismo, Gobierno de Jalisco, con base en datos de INEGI, México. </t>
  </si>
  <si>
    <t>Afluencia turística nacional</t>
  </si>
  <si>
    <t>Secretaría de Turismo, Gobierno de Jalisco.</t>
  </si>
  <si>
    <t>Dato agosto 2020. Dato agosto 2020. Dato agosto 2020. El valor de línea base es distinto en el MIDE e Informe que en el Plan. En el Plan dice 23,243,070 y en el MIDE e Informe dice: 21,536,388. Se dejó la cifra del MIDE.</t>
  </si>
  <si>
    <t xml:space="preserve">Afluencia turística extranjera </t>
  </si>
  <si>
    <t xml:space="preserve">Secretaría de Turismo, Gobierno de Jalisco. </t>
  </si>
  <si>
    <t>Dato agosto 2020. Dato agosto 2020. El valor de línea base es distinto en el MIDE e Informe que en el Plan. En el Plan dice 4,097,574 y en el MIDE e Informe dice: 3,949,294. Se dejó la cifra del MIDE.</t>
  </si>
  <si>
    <t>Competencias y capacidades del capital humano</t>
  </si>
  <si>
    <t>Trabajadores registrados ante el IMSS</t>
  </si>
  <si>
    <t>Trabajadores</t>
  </si>
  <si>
    <t>IIEG, Instituto de Información Estadística y Geográfica del estado de Jalisco, con datos del IMSS. Registros administrativos.</t>
  </si>
  <si>
    <t>Dato agosto 2020</t>
  </si>
  <si>
    <t xml:space="preserve">Becas de capacitación otorgadas para un empleo </t>
  </si>
  <si>
    <t>Becas</t>
  </si>
  <si>
    <t>Secretaría del Trabajo y Previsión Social del Gobierno del Estado de Jalisco. México.</t>
  </si>
  <si>
    <t>Tasa de  informalidad laboral</t>
  </si>
  <si>
    <t>INEGI, Encuesta  Nacional de Ocupación y Empleo, México: (ENOE).</t>
  </si>
  <si>
    <t>*Dato 1er trimestre. Se considera no evaluable al no existir dato anual que permita la comparabilidad</t>
  </si>
  <si>
    <t xml:space="preserve">Ciencia y tecnología </t>
  </si>
  <si>
    <t>Solicitudes de patentes por millón de habitantes</t>
  </si>
  <si>
    <t>SICyT con base en datos del Instituto Mexicano de Propiedad Industrial.</t>
  </si>
  <si>
    <t>*Dato semestre 2020, se considera no evaluable al no existir dato anual que permita la comparabilidad</t>
  </si>
  <si>
    <t>Investigadores S.N.I por cada mil personas de la PEA ocupada del Estado de Jalisco</t>
  </si>
  <si>
    <t>Investigadores</t>
  </si>
  <si>
    <t>Secretaría de Innovación, Ciencia y Tecnología, con datos de CONACYT.</t>
  </si>
  <si>
    <t xml:space="preserve">Instituciones, Centros de Investigación, Asociaciones, Sociedades y Personas físicas apoyados con Proyectos de Ciencia, Tecnología e Innovación </t>
  </si>
  <si>
    <t>Beneficiarios</t>
  </si>
  <si>
    <t>Consejo Estatal de Ciencia y Tecnología de Jalisco, Gobierno de Jalisco.</t>
  </si>
  <si>
    <t>*Dato de agosto 2020</t>
  </si>
  <si>
    <t>Innovación</t>
  </si>
  <si>
    <t>Centros para el desarrollo de cultura de emprendimiento innovador</t>
  </si>
  <si>
    <t>Centros</t>
  </si>
  <si>
    <t>Secretaría de Innovación, Ciencia y Tecnología.</t>
  </si>
  <si>
    <t>*No hay dato actualizado, los dos que estaban proyectados en 2020 se detuvieron por covid</t>
  </si>
  <si>
    <t xml:space="preserve">Fondos concurrentes a la inversión estatal  en investigación, desarrollo  tecnológico einnovación (I+d+i) </t>
  </si>
  <si>
    <t xml:space="preserve">Consejo Estatal de Ciencia y Tecnología de Jalisco, Gobierno de Jalisco. </t>
  </si>
  <si>
    <t>*Datos de agosto 2020, sin más recursos por covid</t>
  </si>
  <si>
    <t>Financiamiento para el desarrollo</t>
  </si>
  <si>
    <t xml:space="preserve">Número de financiamientos generados por el FOJAL </t>
  </si>
  <si>
    <t>Créditos</t>
  </si>
  <si>
    <t>Fondo Jalisco de Fomento Empresarial. Secretaría de Desarrollo Económico. Gobierno de Jalisco, México.</t>
  </si>
  <si>
    <t>Monto de financiamiento generado por el FOJAL</t>
  </si>
  <si>
    <t xml:space="preserve">Número de emprendedores y empresarios capacitados por el FOJAL </t>
  </si>
  <si>
    <t>Eje  Desarrollo sostenible</t>
  </si>
  <si>
    <t>Desarrollo sostenible del territorio</t>
  </si>
  <si>
    <t>Posición en el Subíndice Manejo Sustentable del Medio Ambiente del Índice de Competitividad, IMCO</t>
  </si>
  <si>
    <t>**Cambió la metodología de ponderación, por lo que podría ya no ser comparable a la Línea Base</t>
  </si>
  <si>
    <t>Días dentro de la norma conforme el promedio del Índice Metropolitano de la Calidad del Aire</t>
  </si>
  <si>
    <t>Días</t>
  </si>
  <si>
    <t>Secretaría de Medio Ambiente y Desarrollo Territorial, Gobierno de Jalisco.</t>
  </si>
  <si>
    <t>Índice de movilidad urbana</t>
  </si>
  <si>
    <t>Índice de Movilidad Urbana 2018: Barrios mejor conectados para ciudades más equitativas, IMCO.</t>
  </si>
  <si>
    <t>*Se considera "no evaluable" al no existir dato actualizado</t>
  </si>
  <si>
    <t>Desarrollo metropolitano</t>
  </si>
  <si>
    <t>Posición de Guadalajara en el Índice de Competitividad Urbana, IMCO</t>
  </si>
  <si>
    <t>IMCO. Índice de Competitividad Urbana.</t>
  </si>
  <si>
    <t>** "Es importante resaltar que el ICU publicado en 2018 no es comparable con el ICU 2020 debido a modificaciones metodológicas realizadas en esta edición."</t>
  </si>
  <si>
    <t>Áreas Metropolitanas con todas las instancias de Coordinación Metropolitanas Instaladas</t>
  </si>
  <si>
    <t>Áreas Metropolitanas</t>
  </si>
  <si>
    <t xml:space="preserve">Junta de Coordinación Metropolitana, Jalisco. </t>
  </si>
  <si>
    <t>*El informe dice que la fuente original no actualizó el indicador, sin embargo pero la fuente no es externa, sino proviene del mismo Gobierno y debe existir información sobre el avance de dicho indicador.</t>
  </si>
  <si>
    <t>Instrumentos, planes y programas de planeación metropolitana elaborados</t>
  </si>
  <si>
    <t>Instrumentos</t>
  </si>
  <si>
    <t>Instituto Metropolitano de Planeación del Área Metropolitana de Guadalajara (IMEPLAN).</t>
  </si>
  <si>
    <t>Número de rutas troncales dictaminadas y  operando bajo los criterios del Programa
General de Transporte</t>
  </si>
  <si>
    <t>Rutas</t>
  </si>
  <si>
    <t>Gestión integral del agua</t>
  </si>
  <si>
    <t>Porcentaje de cobertura del servicio de alcantarillado en todo el estado</t>
  </si>
  <si>
    <t>Secretaría de Gestión Integral del Agua, Gobierno de Jalisco.</t>
  </si>
  <si>
    <t>*Dato 2019</t>
  </si>
  <si>
    <t>Porcentaje de cobertura del servicio de agua potable</t>
  </si>
  <si>
    <t>Plantas de tratamiento de aguas residuales en operación dentro de norma</t>
  </si>
  <si>
    <t>Plantas de
tratamiento</t>
  </si>
  <si>
    <t xml:space="preserve">Secretaría de Gestión Integral del Agua, Gobierno de Jalisco. </t>
  </si>
  <si>
    <t>Infraestructura para el desarrollo</t>
  </si>
  <si>
    <t>Kilómetros de carretera conservados o reconstruidos</t>
  </si>
  <si>
    <t>Kilómetros</t>
  </si>
  <si>
    <t>Secretaría de Infraestructura y Obra Pública, Gobierno de Jalisco.</t>
  </si>
  <si>
    <t>Obras de  infraestructura concluidas con impacto metropolitano</t>
  </si>
  <si>
    <t>Obras</t>
  </si>
  <si>
    <t>Secretaría de Infraestructura y Obra Pública. México.</t>
  </si>
  <si>
    <t>Índice Legal de Obra Pública: Evaluación de la calidad del marco jurídico estatal</t>
  </si>
  <si>
    <t>Índice Legal de Obra Pública: Evaluación de la calidad del marco jurídico estatal, IMCO.</t>
  </si>
  <si>
    <t>Desarrollo integral de movilidad</t>
  </si>
  <si>
    <t>Viajes de pasajeros en Tren Ligero</t>
  </si>
  <si>
    <t xml:space="preserve">Millones de viajes de pasajeros </t>
  </si>
  <si>
    <t>Gerencia de Operación de Tren Ligero/Sistema de Tren Eléctrico Urbano. México.</t>
  </si>
  <si>
    <t>*Septiembre 2020, impacto covid</t>
  </si>
  <si>
    <t>Kilómetros de ciclovías en las áreas urbanas y metropolitanas</t>
  </si>
  <si>
    <t xml:space="preserve">Víctimas mortales relacionadas con el transporte público </t>
  </si>
  <si>
    <t>Victimas</t>
  </si>
  <si>
    <t>ANOMALÍA</t>
  </si>
  <si>
    <t>Reporte de Siniestralidad vial en el Estado de Jalisco de la Secretaría del Transporte.</t>
  </si>
  <si>
    <t>No se actualiza el dato al considerar "anomalía" en la medición</t>
  </si>
  <si>
    <t>Porcentaje de modernización del transporte público</t>
  </si>
  <si>
    <t>Secretaría de Transporte.</t>
  </si>
  <si>
    <t>Protección y gestión ambiental</t>
  </si>
  <si>
    <t>Días que se cumple con la norma de PM10</t>
  </si>
  <si>
    <t>Secretaría de Medio Ambiente y Desarrollo Territorial, Sistema de Monitoreo Atmosférico de Jalisco (SIMAJ).</t>
  </si>
  <si>
    <t>Días que se cumple con la norma al O3</t>
  </si>
  <si>
    <t>Porcentaje de vehículos aprobados en verificación de emisiones</t>
  </si>
  <si>
    <t>"El programa de verificación vehicular próximamente Verificación Responsable se encuentra en transición y adaptación tanto por el tema del COVID-19 como por los Talleres Acreditados."</t>
  </si>
  <si>
    <t xml:space="preserve">Porcentaje de municipios del estado de Jalisco que depositan sus RSU en rellenos sanitarios conforme a la NOM-083-Sermarnat-2003 </t>
  </si>
  <si>
    <t xml:space="preserve">Secretaría de Medio Ambiente y Desarrollo Territorial, Gobierno de Jalisco. </t>
  </si>
  <si>
    <t>Gestión de ecosistemas y biodiversidad</t>
  </si>
  <si>
    <t xml:space="preserve">Porcentaje de superficie bajo esquemas de conservación y manejo sustentable, para la preservación del capital natural y la biodiversidad </t>
  </si>
  <si>
    <t>Dirección de Recursos Naturales, Secretaría de Medio Ambiente y Desarrollo Territorial, Gobierno de Jalisco.</t>
  </si>
  <si>
    <t>"No se cumplió la meta 2020 ya que con los decretos del Bajío y El Salado solo hubo un aumento del .003%."</t>
  </si>
  <si>
    <t xml:space="preserve">Superficie  afectada por incendios forestales </t>
  </si>
  <si>
    <t>Hectáreas</t>
  </si>
  <si>
    <t xml:space="preserve">Secretaría de Medio Ambiente y Desarrollo Territorial y Comisión Nacional Forestal. </t>
  </si>
  <si>
    <t>Gobernanza territorial y desarrollo regional</t>
  </si>
  <si>
    <t xml:space="preserve">Número de regiones definidas con criterios de cuenca que cuentan con ordenamientos de planeación urbana, y ordenamiento ecológico y territorial integrados </t>
  </si>
  <si>
    <t>Regiones</t>
  </si>
  <si>
    <t>Porcentaje de municipios que cuentan con instrumentos de planeación urbana, y ordenamiento ecológico  y territorial congruentes con los instrumentos superiores</t>
  </si>
  <si>
    <t>*La línea base es distinta en MIDE que en el PLan, en MIDE dice: 36 y en el Plan 4. Se dejó la cifra de MIDE:</t>
  </si>
  <si>
    <t>Número de municipios que implementan esquemas de gestión integral de residuos tales como esquemas de recolección diferenciada, valorización, compostaje, biodigestión y/o sitios de disposición final en cumplimiento</t>
  </si>
  <si>
    <t>Procuración de la justicia ambiental</t>
  </si>
  <si>
    <t>Promedio de días hábiles por atención oportuna a denuncias ambientales</t>
  </si>
  <si>
    <t>Días hábiles</t>
  </si>
  <si>
    <t>Procuraduría Estatal de Protección al Ambiente, Secretaría de Medio Ambiente y Desarrollo Territorial,  Gobierno de Jalisco.</t>
  </si>
  <si>
    <t>Porcentaje del cumplimiento de la normatividad ambiental</t>
  </si>
  <si>
    <t>Procuraduría Estatal de Protección al Ambiente, Secretaría de Medio Ambiente y Desarrollo Territorial, Gobierno de Jalisco.</t>
  </si>
  <si>
    <t>En la plataforma MIDE la redacciión es distinta, está como: "porcentaje de cumplimiento de la normatividad ambiental de competencia estatal por unidades económicas"</t>
  </si>
  <si>
    <t>Eje  Gobierno efectivo e integridad pública</t>
  </si>
  <si>
    <t>Valor 2020</t>
  </si>
  <si>
    <t>Gobierno efectivo e integridad pública</t>
  </si>
  <si>
    <t>Porcentaje de cumplimiento promedio de las metas de MIDE  Jalisco</t>
  </si>
  <si>
    <t xml:space="preserve">Secretaría de Planeación y Participación Ciudadana, Gobierno del Estado de Jalisco. </t>
  </si>
  <si>
    <t xml:space="preserve">Posición en el Subíndice Gobiernos Eficientes y Eficaces del Índice de Competitividad </t>
  </si>
  <si>
    <t>*Se considera "irregular por el cambio en la metodología.</t>
  </si>
  <si>
    <t>Posición de Jalisco en la métrica de gobierno  abierto</t>
  </si>
  <si>
    <t xml:space="preserve">Informe de resultados de la Métrica de Gobierno Abierto, (INAI, CIDE), México. </t>
  </si>
  <si>
    <t>El indicador se considera no evaluable al no existir valor actualizado respecto a la línea base.</t>
  </si>
  <si>
    <t>Hacienda pública</t>
  </si>
  <si>
    <t>Porcentaje de ingresos estatales que provienen de captación directa</t>
  </si>
  <si>
    <t>SHP, Secretaría de la Hacienda Pública, Gobierno de Jalisco.</t>
  </si>
  <si>
    <t>Nivel de calidad crediticia de las finanzas públicas</t>
  </si>
  <si>
    <t>Nivel</t>
  </si>
  <si>
    <t>SHP, Secretaría de  la Hacienda Pública, Gobierno de Jalisco.</t>
  </si>
  <si>
    <t>Índice General de Avance de PbR-SED en  el ámbito estatal</t>
  </si>
  <si>
    <t xml:space="preserve">Diagnóstico en la implantación y operación del Presupuesto Basado en Resultados (PbR) y del Sistema de Evaluación del Desempeño (SED), Secretaría de Hacienda y Crédito Público. </t>
  </si>
  <si>
    <t>Administración pública</t>
  </si>
  <si>
    <t xml:space="preserve">Porcentaje de adquisiciones a través de la Comisión de Adquisiciones </t>
  </si>
  <si>
    <t>Secretaría de Administración, México.</t>
  </si>
  <si>
    <t xml:space="preserve">Porcentaje de servidores públicos que asisten cuando menos a un evento de capacitación al año </t>
  </si>
  <si>
    <t xml:space="preserve">Secretaría de Administración, México. </t>
  </si>
  <si>
    <t>Innovación gubernamental</t>
  </si>
  <si>
    <t xml:space="preserve">Servicios en línea incorporados para facilitar y agilizar trámites </t>
  </si>
  <si>
    <t>Servicios</t>
  </si>
  <si>
    <t>Secretaría de Administración, Gobierno de Jalisco.</t>
  </si>
  <si>
    <t>Porcentaje de sitios de gobierno con servicio de acceso a internet</t>
  </si>
  <si>
    <t xml:space="preserve">Secretaría de Infraestructura y Obra Pública. </t>
  </si>
  <si>
    <t>"La meta del indicador "porcentaje de sitios de gobierno con servicio de acceso a Internet" se registra en 0 (cero) para el año 2019, dado que el despliegue de la estrategia de conectividad se tiene proyectado para el 2020"</t>
  </si>
  <si>
    <t>Acceso a la información, transparencia y protección de datos personales</t>
  </si>
  <si>
    <t>Posición en el Índice de Información Presupuestal Estatal</t>
  </si>
  <si>
    <t>Descendente*</t>
  </si>
  <si>
    <t>IMCO, Índice de Información Presupuestal Estatal (IIPE).</t>
  </si>
  <si>
    <t>Posición en el Índice de Información del Ejercicio del Gasto (IMCO)</t>
  </si>
  <si>
    <t>Índice de Información del Ejercicio del Gasto (IIEG).</t>
  </si>
  <si>
    <t xml:space="preserve">Índice de recurrencia  en materia de acceso a la información del poder Ejecutivo </t>
  </si>
  <si>
    <t>Índice</t>
  </si>
  <si>
    <t>Coordinación General de Transparencia con datos del Sistema de Reportes de Solicitudes de Información (SIRES) / Informes anuales ITEI.</t>
  </si>
  <si>
    <t>Política de integridad y control interno</t>
  </si>
  <si>
    <t xml:space="preserve">Auditorías a la administración pública estatal </t>
  </si>
  <si>
    <t>Auditorías</t>
  </si>
  <si>
    <t>Dirección General de Control y Evaluación a Dependencias del Ejecutivo, Dirección General de Control y Evaluación a Organismos Paraestatales y Dirección General de Verificación y Control de Obra. Controlaría del Estado. Gobierno de Jalisco.</t>
  </si>
  <si>
    <t>Eje Transversal</t>
  </si>
  <si>
    <t>Derechos humanos</t>
  </si>
  <si>
    <t>Recomendaciones de la Comisión de Derechos Humanos de Jalisco</t>
  </si>
  <si>
    <t>Recomendaciones</t>
  </si>
  <si>
    <t>NA</t>
  </si>
  <si>
    <t>Comisión Estatal de Derechos Humanos Jalisco.</t>
  </si>
  <si>
    <t>El indicador es "no evaluable" al considerarse una "anomalía" en la medición</t>
  </si>
  <si>
    <t>Recomendaciones de la CNDH y de la CEDHJ al Ejecutivo Estatal</t>
  </si>
  <si>
    <t>Comisión Nacional de Derechos Humanos y Comisión Estatal de Derechos Humanos de Jalisco. México.</t>
  </si>
  <si>
    <t>Igualdad de género</t>
  </si>
  <si>
    <t>Brecha de género en la tasa de participación laboral de Jalisco</t>
  </si>
  <si>
    <t>Secretaría de Igualdad Sustantiva entre Mujeres y Hombres, con datos de la Encuesta Nacional de Ocupación y Empleo (ENOE) Instituto Nacional de Estadística y Geografía (INEGI).</t>
  </si>
  <si>
    <t>"A partir de la contingencia sanitaria, el levantamiento de información base para la actualización de este indicador fue suspendido en abril del 2020 por parte de INEGI..."</t>
  </si>
  <si>
    <t>Ingreso por hora trabajada de la población femenina ocupada</t>
  </si>
  <si>
    <t>INEGI. Encuesta Nacional de Ocupación y Empleo, cuarto trimestre.</t>
  </si>
  <si>
    <t>Índice de paridad política</t>
  </si>
  <si>
    <t>Secretaria de Igualdad Sustantiva entre Mujeres y Hombres, Gobierno de Jalisco.</t>
  </si>
  <si>
    <t>Gobernanza para el desarrollo</t>
  </si>
  <si>
    <t xml:space="preserve">Posición en el indicador de las actividades de monitoreo y evaluación </t>
  </si>
  <si>
    <t>CONEVAL, Diagnóstico del avance en monitoreo y evaluación en las entidades federativas.</t>
  </si>
  <si>
    <t>Posición de Jalisco en el subíndice de participación ciudadana de la métrica de Gobierno Abierto</t>
  </si>
  <si>
    <t>Informe de resultados de la Métrica de Gobierno Abierto, (INAI, CIDE), México.</t>
  </si>
  <si>
    <t>El indicador se considera no evaluable al  no existir valor actualizado respecto a la línea base.</t>
  </si>
  <si>
    <t>Cultura de paz</t>
  </si>
  <si>
    <t>Lugar que ocupa Jalisco en el Índice de paz México</t>
  </si>
  <si>
    <t>Índice de Paz México (IPM) 2019, elaborado por el Instituto para la Economía y la Paz (IEP).</t>
  </si>
  <si>
    <t>Cambio climático</t>
  </si>
  <si>
    <t>Número de hectáreas afectadas por la sequía</t>
  </si>
  <si>
    <t>Monitor de Sequía en México. Servicio Meteorológico Nacional, Comisión Nacional del Agua.</t>
  </si>
  <si>
    <t>El indicador es "no evaluable al no existir dato actualizado respecto a la línea base</t>
  </si>
  <si>
    <t>Proyectos de Mitigación, Adaptación y Resiliencia ante el Cambio Climático implementados por las Juntas Intermunicipales</t>
  </si>
  <si>
    <t>Proyectos</t>
  </si>
  <si>
    <t xml:space="preserve">Juntas intermunicipales de Medio Ambiente, Secretaría de Medio Ambiente y Desarrollo Territorial. </t>
  </si>
  <si>
    <t>Municipios con Programas de Acción Climática</t>
  </si>
  <si>
    <t>Juntas intermunicipales de Medio Ambiente, Secretaría de Medio Ambiente y Desarrollo Territorial.</t>
  </si>
  <si>
    <t>Corrupción e impunidad</t>
  </si>
  <si>
    <t>Tasa de incidencia de corrupción por 100,000 habitantes</t>
  </si>
  <si>
    <t>INEGI. Encuesta Nacional de Calidad e Impacto Gubernamental.</t>
  </si>
  <si>
    <t>Tasa de prevalencia de corrupción por 100 mil habitantes, según trámites realizados en dependencias de gobierno estatal y municipal</t>
  </si>
  <si>
    <t>Elaboración propia con datos de INEGI. Encuesta Nacional de Calidad e Impacto Gubernamental.</t>
  </si>
  <si>
    <t>Eje Especial</t>
  </si>
  <si>
    <t xml:space="preserve">Feminicidios </t>
  </si>
  <si>
    <t>Feminicidios</t>
  </si>
  <si>
    <t>Averiguaciones previas / carpetas de investigación</t>
  </si>
  <si>
    <t xml:space="preserve">Dirección de Política Criminal y Estadística, Fiscalía General del Estado, Gobierno de Jalisco, cifras preliminares. </t>
  </si>
  <si>
    <t>Personas desaparecidas</t>
  </si>
  <si>
    <t>Número de personas desaparecidas y no localizadas</t>
  </si>
  <si>
    <t>Fiscalía Especializada en Personas Desaparecidas de la Fiscalía del Estado.</t>
  </si>
  <si>
    <t>Número de personas localizadas por la Fiscalía Especializada en Personas Desaparecidas</t>
  </si>
  <si>
    <t>Desarrollo integral de las niñas, los niños y adolescentes</t>
  </si>
  <si>
    <t>Porcentaje de cobertura de la población menor de 5 años beneficiada con el programa Nutrición extraescolar</t>
  </si>
  <si>
    <t xml:space="preserve">Sistema DIF Jalisco con datos del Instituto Nacional de Estadística y Geografía (Población de 1-4 años) INEGI 2010), Instituto Nacional de Salud Pública, Secretaría de Salud (Encuesta Nacional de Salud y Nutrición, 2012, ENSANUT). </t>
  </si>
  <si>
    <t>"El programa de Nutrición Extraescolar desapareció para este 2020, debido a la modificación de los Lineamientos de la Estrategia Integral de Asistencia Social Alimentaria y Desarrollo Comunitario EIASADC 2020"</t>
  </si>
  <si>
    <t>Niñas, niños y adolescentes reintegrados a una familia de origen o adoptiva</t>
  </si>
  <si>
    <t>Sistema DIF Jalisco.</t>
  </si>
  <si>
    <t>Porcentaje de niñas, niños y adolescentes a quienes se contribuyó en su reintegración al derecho de acceso a la educación</t>
  </si>
  <si>
    <t>Porcentaje de embarazos en adolescentes</t>
  </si>
  <si>
    <t xml:space="preserve">Sistema de Información de Nacimientos SINAC, Sitio DGIS, Base de datos 2008-2018 [Cubos] INEGI/SSJ. </t>
  </si>
  <si>
    <t>Recuperación integral del Río Santiago</t>
  </si>
  <si>
    <t>Litros por segundo de agua saneada en la Cuenca del Río Santiago</t>
  </si>
  <si>
    <t>Litros por segundo</t>
  </si>
  <si>
    <t>Porcentaje de aguas residuales municipales tratadas en la cuenca del Río Santiago.</t>
  </si>
  <si>
    <t>Porcentaje de tratamiento de aguas residuales que cumplen con la Norma en la cuenca del río Santiago</t>
  </si>
  <si>
    <t>Porcentaje de cumplimiento de la normatividad ambiental en los municipios del Área de Intervención Prioritaria del Río Santiago (18 municipios)</t>
  </si>
  <si>
    <t xml:space="preserve">Procuraduría Estatal de Protección al Ambiente (PROEPA). </t>
  </si>
  <si>
    <t>Porcentaje de cumplimiento de la normatividad ambiental en los municipios del área de atención prioritaria del Río Santiago (Sólo municipios del Área Metropolitana de Guadalajara- 9 municipios)</t>
  </si>
  <si>
    <t>Procuraduría Estatal de Protección al Ambiente (PROEPA).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</si>
</sst>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#,##0.0"/>
    <numFmt numFmtId="165" formatCode="#,##0.0000"/>
    <numFmt numFmtId="166" formatCode="#,##0.000"/>
    <numFmt numFmtId="167" formatCode="0.000"/>
  </numFmts>
  <fonts count="17">
    <font>
      <sz val="10.0"/>
      <color rgb="FF000000"/>
      <name val="Arial"/>
      <scheme val="minor"/>
    </font>
    <font>
      <b/>
      <sz val="18.0"/>
      <color theme="1"/>
      <name val="Calibri"/>
    </font>
    <font/>
    <font>
      <b/>
      <color theme="1"/>
      <name val="Arial"/>
      <scheme val="minor"/>
    </font>
    <font>
      <b/>
      <sz val="11.0"/>
      <color theme="1"/>
      <name val="Calibri"/>
    </font>
    <font>
      <b/>
      <color theme="1"/>
      <name val="Calibri"/>
    </font>
    <font>
      <color theme="1"/>
      <name val="Calibri"/>
    </font>
    <font>
      <b/>
      <sz val="12.0"/>
      <color theme="1"/>
      <name val="Arial"/>
      <scheme val="minor"/>
    </font>
    <font>
      <sz val="10.0"/>
      <color rgb="FF000000"/>
      <name val="Roboto"/>
    </font>
    <font>
      <sz val="11.0"/>
      <color theme="1"/>
      <name val="Calibri"/>
    </font>
    <font>
      <b/>
      <sz val="10.0"/>
      <color theme="1"/>
      <name val="Calibri"/>
    </font>
    <font>
      <sz val="10.0"/>
      <color theme="1"/>
      <name val="Calibri"/>
    </font>
    <font>
      <color theme="1"/>
      <name val="Arial"/>
      <scheme val="minor"/>
    </font>
    <font>
      <color rgb="FF000000"/>
      <name val="Roboto"/>
    </font>
    <font>
      <color rgb="FF000000"/>
      <name val="Calibri"/>
    </font>
    <font>
      <b/>
      <sz val="18.0"/>
      <color rgb="FF000000"/>
      <name val="Calibri"/>
    </font>
    <font>
      <color rgb="FF000000"/>
      <name val="Arial"/>
    </font>
  </fonts>
  <fills count="34">
    <fill>
      <patternFill patternType="none"/>
    </fill>
    <fill>
      <patternFill patternType="lightGray"/>
    </fill>
    <fill>
      <patternFill patternType="solid">
        <fgColor rgb="FFDEF5EE"/>
        <bgColor rgb="FFDEF5EE"/>
      </patternFill>
    </fill>
    <fill>
      <patternFill patternType="solid">
        <fgColor rgb="FF5DCEAF"/>
        <bgColor rgb="FF5DCEAF"/>
      </patternFill>
    </fill>
    <fill>
      <patternFill patternType="solid">
        <fgColor rgb="FFBEEBDE"/>
        <bgColor rgb="FFBEEBDE"/>
      </patternFill>
    </fill>
    <fill>
      <patternFill patternType="solid">
        <fgColor rgb="FF999999"/>
        <bgColor rgb="FF999999"/>
      </patternFill>
    </fill>
    <fill>
      <patternFill patternType="solid">
        <fgColor rgb="FFFF0000"/>
        <bgColor rgb="FFFF0000"/>
      </patternFill>
    </fill>
    <fill>
      <patternFill patternType="solid">
        <fgColor theme="7"/>
        <bgColor theme="7"/>
      </patternFill>
    </fill>
    <fill>
      <patternFill patternType="solid">
        <fgColor rgb="FFB6D7A8"/>
        <bgColor rgb="FFB6D7A8"/>
      </patternFill>
    </fill>
    <fill>
      <patternFill patternType="solid">
        <fgColor rgb="FFDBE0F3"/>
        <bgColor rgb="FFDBE0F3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4BACC6"/>
        <bgColor rgb="FF4BACC6"/>
      </patternFill>
    </fill>
    <fill>
      <patternFill patternType="solid">
        <fgColor rgb="FFC9DAF8"/>
        <bgColor rgb="FFC9DAF8"/>
      </patternFill>
    </fill>
    <fill>
      <patternFill patternType="solid">
        <fgColor rgb="FF666666"/>
        <bgColor rgb="FF666666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EDFADC"/>
        <bgColor rgb="FFEDFADC"/>
      </patternFill>
    </fill>
    <fill>
      <patternFill patternType="solid">
        <fgColor rgb="FFA7EA52"/>
        <bgColor rgb="FFA7EA52"/>
      </patternFill>
    </fill>
    <fill>
      <patternFill patternType="solid">
        <fgColor rgb="FFDBF6B9"/>
        <bgColor rgb="FFDBF6B9"/>
      </patternFill>
    </fill>
    <fill>
      <patternFill patternType="solid">
        <fgColor rgb="FFFFE5D2"/>
        <bgColor rgb="FFFFE5D2"/>
      </patternFill>
    </fill>
    <fill>
      <patternFill patternType="solid">
        <fgColor rgb="FFFF8021"/>
        <bgColor rgb="FFFF8021"/>
      </patternFill>
    </fill>
    <fill>
      <patternFill patternType="solid">
        <fgColor rgb="FFFFCCA6"/>
        <bgColor rgb="FFFFCCA6"/>
      </patternFill>
    </fill>
    <fill>
      <patternFill patternType="solid">
        <fgColor rgb="FFFCD8D3"/>
        <bgColor rgb="FFFCD8D3"/>
      </patternFill>
    </fill>
    <fill>
      <patternFill patternType="solid">
        <fgColor rgb="FFF14124"/>
        <bgColor rgb="FFF14124"/>
      </patternFill>
    </fill>
    <fill>
      <patternFill patternType="solid">
        <fgColor rgb="FFF9B2A7"/>
        <bgColor rgb="FFF9B2A7"/>
      </patternFill>
    </fill>
    <fill>
      <patternFill patternType="solid">
        <fgColor rgb="FF4E67C8"/>
        <bgColor rgb="FF4E67C8"/>
      </patternFill>
    </fill>
    <fill>
      <patternFill patternType="solid">
        <fgColor rgb="FFB8C2E8"/>
        <bgColor rgb="FFB8C2E8"/>
      </patternFill>
    </fill>
    <fill>
      <patternFill patternType="solid">
        <fgColor rgb="FFA2C4C9"/>
        <bgColor rgb="FFA2C4C9"/>
      </patternFill>
    </fill>
    <fill>
      <patternFill patternType="solid">
        <fgColor rgb="FFD0E0E3"/>
        <bgColor rgb="FFD0E0E3"/>
      </patternFill>
    </fill>
    <fill>
      <patternFill patternType="solid">
        <fgColor rgb="FFC7CCE4"/>
        <bgColor rgb="FFC7CCE4"/>
      </patternFill>
    </fill>
    <fill>
      <patternFill patternType="solid">
        <fgColor rgb="FFDEF4FC"/>
        <bgColor rgb="FFDEF4FC"/>
      </patternFill>
    </fill>
    <fill>
      <patternFill patternType="solid">
        <fgColor rgb="FF5ECCF3"/>
        <bgColor rgb="FF5ECCF3"/>
      </patternFill>
    </fill>
    <fill>
      <patternFill patternType="solid">
        <fgColor rgb="FFBEEAFA"/>
        <bgColor rgb="FFBEEAFA"/>
      </patternFill>
    </fill>
  </fills>
  <borders count="7">
    <border/>
    <border>
      <left/>
      <top/>
    </border>
    <border>
      <top/>
    </border>
    <border>
      <right/>
      <top/>
    </border>
    <border>
      <bottom style="thin">
        <color rgb="FF000000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thin">
        <color rgb="FFCCCCCC"/>
      </right>
      <top style="thin">
        <color rgb="FFCCCCCC"/>
      </top>
    </border>
  </borders>
  <cellStyleXfs count="1">
    <xf borderId="0" fillId="0" fontId="0" numFmtId="0" applyAlignment="1" applyFont="1"/>
  </cellStyleXfs>
  <cellXfs count="17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top" wrapText="1"/>
    </xf>
    <xf borderId="2" fillId="0" fontId="2" numFmtId="0" xfId="0" applyBorder="1" applyFont="1"/>
    <xf borderId="3" fillId="0" fontId="2" numFmtId="0" xfId="0" applyBorder="1" applyFont="1"/>
    <xf borderId="0" fillId="3" fontId="3" numFmtId="0" xfId="0" applyFill="1" applyFont="1"/>
    <xf borderId="0" fillId="3" fontId="4" numFmtId="0" xfId="0" applyAlignment="1" applyFont="1">
      <alignment vertical="top"/>
    </xf>
    <xf borderId="0" fillId="3" fontId="5" numFmtId="0" xfId="0" applyAlignment="1" applyFont="1">
      <alignment shrinkToFit="0" vertical="top" wrapText="1"/>
    </xf>
    <xf borderId="0" fillId="3" fontId="5" numFmtId="0" xfId="0" applyAlignment="1" applyFont="1">
      <alignment readingOrder="0" shrinkToFit="0" vertical="top" wrapText="1"/>
    </xf>
    <xf borderId="0" fillId="4" fontId="6" numFmtId="0" xfId="0" applyAlignment="1" applyFill="1" applyFont="1">
      <alignment shrinkToFit="0" vertical="top" wrapText="1"/>
    </xf>
    <xf borderId="0" fillId="5" fontId="6" numFmtId="0" xfId="0" applyAlignment="1" applyFill="1" applyFont="1">
      <alignment readingOrder="0" shrinkToFit="0" vertical="top" wrapText="1"/>
    </xf>
    <xf borderId="0" fillId="4" fontId="6" numFmtId="0" xfId="0" applyAlignment="1" applyFont="1">
      <alignment readingOrder="0" shrinkToFit="0" vertical="top" wrapText="1"/>
    </xf>
    <xf borderId="0" fillId="2" fontId="6" numFmtId="0" xfId="0" applyAlignment="1" applyFont="1">
      <alignment readingOrder="0" shrinkToFit="0" vertical="top" wrapText="1"/>
    </xf>
    <xf borderId="0" fillId="2" fontId="6" numFmtId="0" xfId="0" applyAlignment="1" applyFont="1">
      <alignment shrinkToFit="0" vertical="top" wrapText="1"/>
    </xf>
    <xf borderId="0" fillId="2" fontId="6" numFmtId="4" xfId="0" applyAlignment="1" applyFont="1" applyNumberFormat="1">
      <alignment shrinkToFit="0" vertical="top" wrapText="1"/>
    </xf>
    <xf borderId="0" fillId="4" fontId="6" numFmtId="4" xfId="0" applyAlignment="1" applyFont="1" applyNumberFormat="1">
      <alignment readingOrder="0" shrinkToFit="0" vertical="top" wrapText="1"/>
    </xf>
    <xf borderId="0" fillId="4" fontId="6" numFmtId="4" xfId="0" applyAlignment="1" applyFont="1" applyNumberFormat="1">
      <alignment shrinkToFit="0" vertical="top" wrapText="1"/>
    </xf>
    <xf borderId="0" fillId="2" fontId="6" numFmtId="3" xfId="0" applyAlignment="1" applyFont="1" applyNumberFormat="1">
      <alignment shrinkToFit="0" vertical="top" wrapText="1"/>
    </xf>
    <xf borderId="0" fillId="6" fontId="6" numFmtId="10" xfId="0" applyAlignment="1" applyFill="1" applyFont="1" applyNumberFormat="1">
      <alignment readingOrder="0" shrinkToFit="0" vertical="top" wrapText="1"/>
    </xf>
    <xf borderId="0" fillId="7" fontId="6" numFmtId="10" xfId="0" applyAlignment="1" applyFill="1" applyFont="1" applyNumberFormat="1">
      <alignment horizontal="center" readingOrder="0" shrinkToFit="0" vertical="top" wrapText="1"/>
    </xf>
    <xf borderId="0" fillId="8" fontId="6" numFmtId="10" xfId="0" applyAlignment="1" applyFill="1" applyFont="1" applyNumberFormat="1">
      <alignment horizontal="center" readingOrder="0" shrinkToFit="0" vertical="top" wrapText="1"/>
    </xf>
    <xf borderId="0" fillId="4" fontId="6" numFmtId="3" xfId="0" applyAlignment="1" applyFont="1" applyNumberFormat="1">
      <alignment shrinkToFit="0" vertical="top" wrapText="1"/>
    </xf>
    <xf borderId="0" fillId="4" fontId="6" numFmtId="164" xfId="0" applyAlignment="1" applyFont="1" applyNumberFormat="1">
      <alignment shrinkToFit="0" vertical="top" wrapText="1"/>
    </xf>
    <xf borderId="0" fillId="6" fontId="6" numFmtId="10" xfId="0" applyAlignment="1" applyFont="1" applyNumberFormat="1">
      <alignment horizontal="center" readingOrder="0" shrinkToFit="0" vertical="top" wrapText="1"/>
    </xf>
    <xf borderId="0" fillId="2" fontId="6" numFmtId="3" xfId="0" applyAlignment="1" applyFont="1" applyNumberFormat="1">
      <alignment readingOrder="0" shrinkToFit="0" vertical="top" wrapText="1"/>
    </xf>
    <xf borderId="0" fillId="2" fontId="6" numFmtId="4" xfId="0" applyAlignment="1" applyFont="1" applyNumberFormat="1">
      <alignment readingOrder="0" shrinkToFit="0" vertical="top" wrapText="1"/>
    </xf>
    <xf borderId="0" fillId="9" fontId="6" numFmtId="0" xfId="0" applyAlignment="1" applyFill="1" applyFont="1">
      <alignment horizontal="center" readingOrder="0" shrinkToFit="0" vertical="top" wrapText="1"/>
    </xf>
    <xf borderId="0" fillId="4" fontId="6" numFmtId="3" xfId="0" applyAlignment="1" applyFont="1" applyNumberFormat="1">
      <alignment readingOrder="0" shrinkToFit="0" vertical="top" wrapText="1"/>
    </xf>
    <xf borderId="0" fillId="0" fontId="6" numFmtId="0" xfId="0" applyAlignment="1" applyFont="1">
      <alignment readingOrder="0" shrinkToFit="0" vertical="top" wrapText="1"/>
    </xf>
    <xf borderId="0" fillId="10" fontId="6" numFmtId="0" xfId="0" applyAlignment="1" applyFill="1" applyFont="1">
      <alignment horizontal="center" readingOrder="0" shrinkToFit="0" vertical="top" wrapText="1"/>
    </xf>
    <xf borderId="0" fillId="0" fontId="7" numFmtId="0" xfId="0" applyAlignment="1" applyFont="1">
      <alignment readingOrder="0"/>
    </xf>
    <xf borderId="0" fillId="0" fontId="8" numFmtId="0" xfId="0" applyAlignment="1" applyFont="1">
      <alignment readingOrder="0" shrinkToFit="0" vertical="bottom" wrapText="0"/>
    </xf>
    <xf borderId="0" fillId="0" fontId="9" numFmtId="0" xfId="0" applyAlignment="1" applyFont="1">
      <alignment vertical="bottom"/>
    </xf>
    <xf borderId="0" fillId="0" fontId="9" numFmtId="0" xfId="0" applyFont="1"/>
    <xf borderId="0" fillId="0" fontId="9" numFmtId="0" xfId="0" applyFont="1"/>
    <xf borderId="0" fillId="0" fontId="3" numFmtId="0" xfId="0" applyAlignment="1" applyFont="1">
      <alignment readingOrder="0"/>
    </xf>
    <xf borderId="0" fillId="0" fontId="10" numFmtId="0" xfId="0" applyAlignment="1" applyFont="1">
      <alignment horizontal="center" shrinkToFit="0" wrapText="1"/>
    </xf>
    <xf borderId="4" fillId="0" fontId="8" numFmtId="0" xfId="0" applyAlignment="1" applyBorder="1" applyFont="1">
      <alignment horizontal="center" vertical="bottom"/>
    </xf>
    <xf borderId="4" fillId="0" fontId="2" numFmtId="0" xfId="0" applyBorder="1" applyFont="1"/>
    <xf quotePrefix="1" borderId="0" fillId="0" fontId="8" numFmtId="0" xfId="0" applyAlignment="1" applyFont="1">
      <alignment horizontal="center" shrinkToFit="0" wrapText="1"/>
    </xf>
    <xf borderId="4" fillId="0" fontId="8" numFmtId="0" xfId="0" applyAlignment="1" applyBorder="1" applyFont="1">
      <alignment horizontal="center" readingOrder="0" vertical="bottom"/>
    </xf>
    <xf borderId="0" fillId="0" fontId="11" numFmtId="0" xfId="0" applyAlignment="1" applyFont="1">
      <alignment vertical="bottom"/>
    </xf>
    <xf borderId="0" fillId="0" fontId="8" numFmtId="0" xfId="0" applyAlignment="1" applyFont="1">
      <alignment horizontal="center" readingOrder="0" vertical="bottom"/>
    </xf>
    <xf borderId="0" fillId="0" fontId="12" numFmtId="0" xfId="0" applyAlignment="1" applyFont="1">
      <alignment readingOrder="0"/>
    </xf>
    <xf borderId="0" fillId="11" fontId="13" numFmtId="0" xfId="0" applyAlignment="1" applyFill="1" applyFont="1">
      <alignment readingOrder="0"/>
    </xf>
    <xf borderId="0" fillId="12" fontId="13" numFmtId="0" xfId="0" applyAlignment="1" applyFill="1" applyFont="1">
      <alignment shrinkToFit="0" vertical="bottom" wrapText="1"/>
    </xf>
    <xf borderId="5" fillId="12" fontId="13" numFmtId="0" xfId="0" applyAlignment="1" applyBorder="1" applyFont="1">
      <alignment horizontal="center" shrinkToFit="0" vertical="bottom" wrapText="1"/>
    </xf>
    <xf borderId="5" fillId="12" fontId="13" numFmtId="0" xfId="0" applyAlignment="1" applyBorder="1" applyFont="1">
      <alignment horizontal="center" readingOrder="0" shrinkToFit="0" vertical="bottom" wrapText="1"/>
    </xf>
    <xf borderId="5" fillId="0" fontId="14" numFmtId="0" xfId="0" applyAlignment="1" applyBorder="1" applyFont="1">
      <alignment shrinkToFit="0" vertical="bottom" wrapText="1"/>
    </xf>
    <xf borderId="5" fillId="7" fontId="9" numFmtId="0" xfId="0" applyAlignment="1" applyBorder="1" applyFont="1">
      <alignment horizontal="center" readingOrder="0" vertical="center"/>
    </xf>
    <xf borderId="5" fillId="8" fontId="9" numFmtId="0" xfId="0" applyAlignment="1" applyBorder="1" applyFont="1">
      <alignment horizontal="center" readingOrder="0" vertical="center"/>
    </xf>
    <xf borderId="5" fillId="6" fontId="9" numFmtId="0" xfId="0" applyAlignment="1" applyBorder="1" applyFont="1">
      <alignment horizontal="center" readingOrder="0" vertical="center"/>
    </xf>
    <xf borderId="5" fillId="13" fontId="9" numFmtId="0" xfId="0" applyAlignment="1" applyBorder="1" applyFill="1" applyFont="1">
      <alignment horizontal="center" readingOrder="0" vertical="center"/>
    </xf>
    <xf borderId="5" fillId="14" fontId="9" numFmtId="0" xfId="0" applyAlignment="1" applyBorder="1" applyFill="1" applyFont="1">
      <alignment horizontal="center" readingOrder="0" vertical="center"/>
    </xf>
    <xf borderId="5" fillId="15" fontId="9" numFmtId="0" xfId="0" applyAlignment="1" applyBorder="1" applyFill="1" applyFont="1">
      <alignment horizontal="center" readingOrder="0" vertical="center"/>
    </xf>
    <xf borderId="5" fillId="16" fontId="9" numFmtId="0" xfId="0" applyAlignment="1" applyBorder="1" applyFill="1" applyFont="1">
      <alignment horizontal="center" vertical="center"/>
    </xf>
    <xf borderId="6" fillId="0" fontId="14" numFmtId="0" xfId="0" applyAlignment="1" applyBorder="1" applyFont="1">
      <alignment shrinkToFit="0" vertical="bottom" wrapText="1"/>
    </xf>
    <xf borderId="6" fillId="7" fontId="9" numFmtId="0" xfId="0" applyAlignment="1" applyBorder="1" applyFont="1">
      <alignment horizontal="center" readingOrder="0" vertical="center"/>
    </xf>
    <xf borderId="6" fillId="8" fontId="9" numFmtId="0" xfId="0" applyAlignment="1" applyBorder="1" applyFont="1">
      <alignment horizontal="center" readingOrder="0" vertical="center"/>
    </xf>
    <xf borderId="6" fillId="6" fontId="9" numFmtId="0" xfId="0" applyAlignment="1" applyBorder="1" applyFont="1">
      <alignment horizontal="center" readingOrder="0" vertical="center"/>
    </xf>
    <xf borderId="6" fillId="13" fontId="9" numFmtId="0" xfId="0" applyAlignment="1" applyBorder="1" applyFont="1">
      <alignment horizontal="center" readingOrder="0" vertical="center"/>
    </xf>
    <xf borderId="6" fillId="14" fontId="9" numFmtId="0" xfId="0" applyAlignment="1" applyBorder="1" applyFont="1">
      <alignment horizontal="center" readingOrder="0" vertical="center"/>
    </xf>
    <xf borderId="6" fillId="15" fontId="9" numFmtId="0" xfId="0" applyAlignment="1" applyBorder="1" applyFont="1">
      <alignment horizontal="center" readingOrder="0" vertical="center"/>
    </xf>
    <xf borderId="0" fillId="16" fontId="9" numFmtId="0" xfId="0" applyAlignment="1" applyFont="1">
      <alignment vertical="bottom"/>
    </xf>
    <xf borderId="0" fillId="16" fontId="9" numFmtId="0" xfId="0" applyAlignment="1" applyFont="1">
      <alignment horizontal="center" vertical="bottom"/>
    </xf>
    <xf borderId="0" fillId="0" fontId="15" numFmtId="0" xfId="0" applyAlignment="1" applyFont="1">
      <alignment readingOrder="0" vertical="bottom"/>
    </xf>
    <xf borderId="0" fillId="0" fontId="16" numFmtId="0" xfId="0" applyAlignment="1" applyFont="1">
      <alignment readingOrder="0" shrinkToFit="0" vertical="bottom" wrapText="0"/>
    </xf>
    <xf borderId="1" fillId="17" fontId="1" numFmtId="0" xfId="0" applyAlignment="1" applyBorder="1" applyFill="1" applyFont="1">
      <alignment horizontal="center" shrinkToFit="0" vertical="top" wrapText="1"/>
    </xf>
    <xf borderId="0" fillId="18" fontId="3" numFmtId="0" xfId="0" applyFill="1" applyFont="1"/>
    <xf borderId="0" fillId="18" fontId="4" numFmtId="0" xfId="0" applyAlignment="1" applyFont="1">
      <alignment vertical="top"/>
    </xf>
    <xf borderId="0" fillId="18" fontId="5" numFmtId="0" xfId="0" applyAlignment="1" applyFont="1">
      <alignment shrinkToFit="0" vertical="top" wrapText="1"/>
    </xf>
    <xf borderId="0" fillId="18" fontId="5" numFmtId="0" xfId="0" applyAlignment="1" applyFont="1">
      <alignment readingOrder="0" shrinkToFit="0" vertical="top" wrapText="1"/>
    </xf>
    <xf borderId="0" fillId="18" fontId="5" numFmtId="0" xfId="0" applyAlignment="1" applyFont="1">
      <alignment horizontal="center" shrinkToFit="0" vertical="top" wrapText="1"/>
    </xf>
    <xf borderId="0" fillId="19" fontId="6" numFmtId="0" xfId="0" applyAlignment="1" applyFill="1" applyFont="1">
      <alignment shrinkToFit="0" vertical="top" wrapText="1"/>
    </xf>
    <xf borderId="0" fillId="19" fontId="6" numFmtId="2" xfId="0" applyAlignment="1" applyFont="1" applyNumberFormat="1">
      <alignment shrinkToFit="0" vertical="top" wrapText="1"/>
    </xf>
    <xf borderId="0" fillId="19" fontId="6" numFmtId="0" xfId="0" applyAlignment="1" applyFont="1">
      <alignment horizontal="center" readingOrder="0" shrinkToFit="0" vertical="top" wrapText="1"/>
    </xf>
    <xf borderId="0" fillId="6" fontId="6" numFmtId="10" xfId="0" applyAlignment="1" applyFont="1" applyNumberFormat="1">
      <alignment shrinkToFit="0" vertical="top" wrapText="1"/>
    </xf>
    <xf borderId="0" fillId="19" fontId="6" numFmtId="0" xfId="0" applyAlignment="1" applyFont="1">
      <alignment readingOrder="0" shrinkToFit="0" vertical="top" wrapText="1"/>
    </xf>
    <xf borderId="0" fillId="17" fontId="6" numFmtId="0" xfId="0" applyAlignment="1" applyFont="1">
      <alignment shrinkToFit="0" vertical="top" wrapText="1"/>
    </xf>
    <xf borderId="0" fillId="17" fontId="6" numFmtId="3" xfId="0" applyAlignment="1" applyFont="1" applyNumberFormat="1">
      <alignment shrinkToFit="0" vertical="top" wrapText="1"/>
    </xf>
    <xf borderId="0" fillId="17" fontId="6" numFmtId="0" xfId="0" applyAlignment="1" applyFont="1">
      <alignment readingOrder="0" shrinkToFit="0" vertical="top" wrapText="1"/>
    </xf>
    <xf borderId="0" fillId="15" fontId="6" numFmtId="0" xfId="0" applyAlignment="1" applyFont="1">
      <alignment horizontal="center" readingOrder="0" shrinkToFit="0" vertical="top" wrapText="1"/>
    </xf>
    <xf borderId="0" fillId="19" fontId="6" numFmtId="3" xfId="0" applyAlignment="1" applyFont="1" applyNumberFormat="1">
      <alignment shrinkToFit="0" vertical="top" wrapText="1"/>
    </xf>
    <xf borderId="0" fillId="8" fontId="6" numFmtId="10" xfId="0" applyAlignment="1" applyFont="1" applyNumberFormat="1">
      <alignment shrinkToFit="0" vertical="top" wrapText="1"/>
    </xf>
    <xf borderId="0" fillId="17" fontId="6" numFmtId="2" xfId="0" applyAlignment="1" applyFont="1" applyNumberFormat="1">
      <alignment shrinkToFit="0" vertical="top" wrapText="1"/>
    </xf>
    <xf borderId="0" fillId="7" fontId="6" numFmtId="10" xfId="0" applyAlignment="1" applyFont="1" applyNumberFormat="1">
      <alignment shrinkToFit="0" vertical="top" wrapText="1"/>
    </xf>
    <xf borderId="0" fillId="17" fontId="6" numFmtId="164" xfId="0" applyAlignment="1" applyFont="1" applyNumberFormat="1">
      <alignment shrinkToFit="0" vertical="top" wrapText="1"/>
    </xf>
    <xf borderId="0" fillId="19" fontId="6" numFmtId="4" xfId="0" applyAlignment="1" applyFont="1" applyNumberFormat="1">
      <alignment shrinkToFit="0" vertical="top" wrapText="1"/>
    </xf>
    <xf borderId="0" fillId="19" fontId="6" numFmtId="4" xfId="0" applyAlignment="1" applyFont="1" applyNumberFormat="1">
      <alignment readingOrder="0" shrinkToFit="0" vertical="top" wrapText="1"/>
    </xf>
    <xf borderId="0" fillId="17" fontId="6" numFmtId="4" xfId="0" applyAlignment="1" applyFont="1" applyNumberFormat="1">
      <alignment shrinkToFit="0" vertical="top" wrapText="1"/>
    </xf>
    <xf borderId="0" fillId="19" fontId="6" numFmtId="3" xfId="0" applyAlignment="1" applyFont="1" applyNumberFormat="1">
      <alignment readingOrder="0" shrinkToFit="0" vertical="top" wrapText="1"/>
    </xf>
    <xf borderId="0" fillId="17" fontId="6" numFmtId="4" xfId="0" applyAlignment="1" applyFont="1" applyNumberFormat="1">
      <alignment readingOrder="0" shrinkToFit="0" vertical="top" wrapText="1"/>
    </xf>
    <xf borderId="0" fillId="0" fontId="6" numFmtId="0" xfId="0" applyAlignment="1" applyFont="1">
      <alignment shrinkToFit="0" vertical="top" wrapText="1"/>
    </xf>
    <xf borderId="0" fillId="19" fontId="6" numFmtId="0" xfId="0" applyAlignment="1" applyFont="1">
      <alignment horizontal="right" readingOrder="0" shrinkToFit="0" vertical="top" wrapText="1"/>
    </xf>
    <xf borderId="0" fillId="5" fontId="6" numFmtId="0" xfId="0" applyAlignment="1" applyFont="1">
      <alignment horizontal="center" readingOrder="0" shrinkToFit="0" vertical="top" wrapText="1"/>
    </xf>
    <xf borderId="1" fillId="20" fontId="1" numFmtId="0" xfId="0" applyAlignment="1" applyBorder="1" applyFill="1" applyFont="1">
      <alignment horizontal="center" shrinkToFit="0" vertical="top" wrapText="1"/>
    </xf>
    <xf borderId="0" fillId="21" fontId="3" numFmtId="0" xfId="0" applyFill="1" applyFont="1"/>
    <xf borderId="0" fillId="21" fontId="4" numFmtId="0" xfId="0" applyAlignment="1" applyFont="1">
      <alignment vertical="top"/>
    </xf>
    <xf borderId="0" fillId="21" fontId="5" numFmtId="0" xfId="0" applyAlignment="1" applyFont="1">
      <alignment shrinkToFit="0" vertical="top" wrapText="1"/>
    </xf>
    <xf borderId="0" fillId="21" fontId="5" numFmtId="0" xfId="0" applyAlignment="1" applyFont="1">
      <alignment readingOrder="0" shrinkToFit="0" vertical="top" wrapText="1"/>
    </xf>
    <xf borderId="0" fillId="21" fontId="5" numFmtId="0" xfId="0" applyAlignment="1" applyFont="1">
      <alignment readingOrder="0" shrinkToFit="0" vertical="top" wrapText="1"/>
    </xf>
    <xf borderId="0" fillId="22" fontId="6" numFmtId="0" xfId="0" applyAlignment="1" applyFill="1" applyFont="1">
      <alignment shrinkToFit="0" vertical="top" wrapText="1"/>
    </xf>
    <xf borderId="0" fillId="22" fontId="6" numFmtId="0" xfId="0" applyAlignment="1" applyFont="1">
      <alignment readingOrder="0" shrinkToFit="0" vertical="top" wrapText="1"/>
    </xf>
    <xf borderId="0" fillId="20" fontId="6" numFmtId="0" xfId="0" applyAlignment="1" applyFont="1">
      <alignment shrinkToFit="0" vertical="top" wrapText="1"/>
    </xf>
    <xf borderId="0" fillId="20" fontId="6" numFmtId="3" xfId="0" applyAlignment="1" applyFont="1" applyNumberFormat="1">
      <alignment shrinkToFit="0" vertical="top" wrapText="1"/>
    </xf>
    <xf borderId="0" fillId="20" fontId="6" numFmtId="3" xfId="0" applyAlignment="1" applyFont="1" applyNumberFormat="1">
      <alignment readingOrder="0" shrinkToFit="0" vertical="top" wrapText="1"/>
    </xf>
    <xf borderId="0" fillId="20" fontId="6" numFmtId="0" xfId="0" applyAlignment="1" applyFont="1">
      <alignment readingOrder="0" shrinkToFit="0" vertical="top" wrapText="1"/>
    </xf>
    <xf borderId="0" fillId="22" fontId="6" numFmtId="3" xfId="0" applyAlignment="1" applyFont="1" applyNumberFormat="1">
      <alignment shrinkToFit="0" vertical="top" wrapText="1"/>
    </xf>
    <xf borderId="0" fillId="7" fontId="6" numFmtId="10" xfId="0" applyAlignment="1" applyFont="1" applyNumberFormat="1">
      <alignment readingOrder="0" shrinkToFit="0" vertical="top" wrapText="1"/>
    </xf>
    <xf borderId="0" fillId="22" fontId="6" numFmtId="4" xfId="0" applyAlignment="1" applyFont="1" applyNumberFormat="1">
      <alignment shrinkToFit="0" vertical="top" wrapText="1"/>
    </xf>
    <xf borderId="0" fillId="8" fontId="6" numFmtId="10" xfId="0" applyAlignment="1" applyFont="1" applyNumberFormat="1">
      <alignment readingOrder="0" shrinkToFit="0" vertical="top" wrapText="1"/>
    </xf>
    <xf borderId="0" fillId="20" fontId="6" numFmtId="4" xfId="0" applyAlignment="1" applyFont="1" applyNumberFormat="1">
      <alignment shrinkToFit="0" vertical="top" wrapText="1"/>
    </xf>
    <xf borderId="0" fillId="22" fontId="6" numFmtId="3" xfId="0" applyAlignment="1" applyFont="1" applyNumberFormat="1">
      <alignment readingOrder="0" shrinkToFit="0" vertical="top" wrapText="1"/>
    </xf>
    <xf borderId="0" fillId="10" fontId="6" numFmtId="0" xfId="0" applyAlignment="1" applyFont="1">
      <alignment readingOrder="0" shrinkToFit="0" vertical="top" wrapText="1"/>
    </xf>
    <xf borderId="0" fillId="20" fontId="14" numFmtId="4" xfId="0" applyAlignment="1" applyFont="1" applyNumberFormat="1">
      <alignment shrinkToFit="0" vertical="top" wrapText="1"/>
    </xf>
    <xf borderId="0" fillId="22" fontId="6" numFmtId="4" xfId="0" applyAlignment="1" applyFont="1" applyNumberFormat="1">
      <alignment readingOrder="0" shrinkToFit="0" vertical="top" wrapText="1"/>
    </xf>
    <xf borderId="0" fillId="22" fontId="6" numFmtId="165" xfId="0" applyAlignment="1" applyFont="1" applyNumberFormat="1">
      <alignment shrinkToFit="0" vertical="top" wrapText="1"/>
    </xf>
    <xf borderId="0" fillId="9" fontId="6" numFmtId="0" xfId="0" applyAlignment="1" applyFont="1">
      <alignment readingOrder="0" shrinkToFit="0" vertical="top" wrapText="1"/>
    </xf>
    <xf borderId="0" fillId="20" fontId="6" numFmtId="166" xfId="0" applyAlignment="1" applyFont="1" applyNumberFormat="1">
      <alignment readingOrder="0" shrinkToFit="0" vertical="top" wrapText="1"/>
    </xf>
    <xf borderId="0" fillId="20" fontId="6" numFmtId="167" xfId="0" applyAlignment="1" applyFont="1" applyNumberFormat="1">
      <alignment readingOrder="0" shrinkToFit="0" vertical="top" wrapText="1"/>
    </xf>
    <xf borderId="0" fillId="23" fontId="1" numFmtId="0" xfId="0" applyAlignment="1" applyFill="1" applyFont="1">
      <alignment horizontal="center" readingOrder="0" shrinkToFit="0" vertical="top" wrapText="1"/>
    </xf>
    <xf borderId="0" fillId="24" fontId="3" numFmtId="0" xfId="0" applyFill="1" applyFont="1"/>
    <xf borderId="0" fillId="24" fontId="4" numFmtId="0" xfId="0" applyAlignment="1" applyFont="1">
      <alignment vertical="top"/>
    </xf>
    <xf borderId="0" fillId="24" fontId="5" numFmtId="0" xfId="0" applyAlignment="1" applyFont="1">
      <alignment shrinkToFit="0" vertical="top" wrapText="1"/>
    </xf>
    <xf borderId="0" fillId="24" fontId="5" numFmtId="0" xfId="0" applyAlignment="1" applyFont="1">
      <alignment readingOrder="0" shrinkToFit="0" vertical="top" wrapText="1"/>
    </xf>
    <xf borderId="0" fillId="24" fontId="5" numFmtId="0" xfId="0" applyAlignment="1" applyFont="1">
      <alignment readingOrder="0" shrinkToFit="0" vertical="top" wrapText="1"/>
    </xf>
    <xf borderId="0" fillId="25" fontId="6" numFmtId="0" xfId="0" applyAlignment="1" applyFill="1" applyFont="1">
      <alignment shrinkToFit="0" vertical="top" wrapText="1"/>
    </xf>
    <xf borderId="0" fillId="25" fontId="6" numFmtId="0" xfId="0" applyAlignment="1" applyFont="1">
      <alignment readingOrder="0" shrinkToFit="0" vertical="top" wrapText="1"/>
    </xf>
    <xf borderId="0" fillId="23" fontId="6" numFmtId="0" xfId="0" applyAlignment="1" applyFont="1">
      <alignment shrinkToFit="0" vertical="top" wrapText="1"/>
    </xf>
    <xf borderId="0" fillId="23" fontId="6" numFmtId="3" xfId="0" applyAlignment="1" applyFont="1" applyNumberFormat="1">
      <alignment shrinkToFit="0" vertical="top" wrapText="1"/>
    </xf>
    <xf borderId="0" fillId="23" fontId="6" numFmtId="0" xfId="0" applyAlignment="1" applyFont="1">
      <alignment readingOrder="0" shrinkToFit="0" vertical="top" wrapText="1"/>
    </xf>
    <xf borderId="0" fillId="25" fontId="6" numFmtId="3" xfId="0" applyAlignment="1" applyFont="1" applyNumberFormat="1">
      <alignment shrinkToFit="0" vertical="top" wrapText="1"/>
    </xf>
    <xf borderId="0" fillId="23" fontId="6" numFmtId="4" xfId="0" applyAlignment="1" applyFont="1" applyNumberFormat="1">
      <alignment shrinkToFit="0" vertical="top" wrapText="1"/>
    </xf>
    <xf borderId="0" fillId="25" fontId="6" numFmtId="4" xfId="0" applyAlignment="1" applyFont="1" applyNumberFormat="1">
      <alignment shrinkToFit="0" vertical="top" wrapText="1"/>
    </xf>
    <xf borderId="0" fillId="25" fontId="6" numFmtId="4" xfId="0" applyAlignment="1" applyFont="1" applyNumberFormat="1">
      <alignment readingOrder="0" shrinkToFit="0" vertical="top" wrapText="1"/>
    </xf>
    <xf borderId="0" fillId="23" fontId="14" numFmtId="3" xfId="0" applyAlignment="1" applyFont="1" applyNumberFormat="1">
      <alignment shrinkToFit="0" vertical="top" wrapText="1"/>
    </xf>
    <xf borderId="0" fillId="25" fontId="14" numFmtId="4" xfId="0" applyAlignment="1" applyFont="1" applyNumberFormat="1">
      <alignment shrinkToFit="0" vertical="top" wrapText="1"/>
    </xf>
    <xf borderId="0" fillId="25" fontId="6" numFmtId="3" xfId="0" applyAlignment="1" applyFont="1" applyNumberFormat="1">
      <alignment readingOrder="0" shrinkToFit="0" vertical="top" wrapText="1"/>
    </xf>
    <xf borderId="0" fillId="23" fontId="6" numFmtId="4" xfId="0" applyAlignment="1" applyFont="1" applyNumberFormat="1">
      <alignment readingOrder="0" shrinkToFit="0" vertical="top" wrapText="1"/>
    </xf>
    <xf borderId="0" fillId="9" fontId="1" numFmtId="0" xfId="0" applyAlignment="1" applyFont="1">
      <alignment horizontal="center" shrinkToFit="0" vertical="top" wrapText="1"/>
    </xf>
    <xf borderId="0" fillId="26" fontId="3" numFmtId="0" xfId="0" applyFill="1" applyFont="1"/>
    <xf borderId="0" fillId="26" fontId="4" numFmtId="0" xfId="0" applyAlignment="1" applyFont="1">
      <alignment vertical="top"/>
    </xf>
    <xf borderId="0" fillId="26" fontId="5" numFmtId="0" xfId="0" applyAlignment="1" applyFont="1">
      <alignment shrinkToFit="0" vertical="top" wrapText="1"/>
    </xf>
    <xf borderId="0" fillId="26" fontId="5" numFmtId="0" xfId="0" applyAlignment="1" applyFont="1">
      <alignment readingOrder="0" shrinkToFit="0" vertical="top" wrapText="1"/>
    </xf>
    <xf borderId="0" fillId="27" fontId="6" numFmtId="0" xfId="0" applyAlignment="1" applyFill="1" applyFont="1">
      <alignment shrinkToFit="0" vertical="top" wrapText="1"/>
    </xf>
    <xf borderId="0" fillId="27" fontId="6" numFmtId="2" xfId="0" applyAlignment="1" applyFont="1" applyNumberFormat="1">
      <alignment shrinkToFit="0" vertical="top" wrapText="1"/>
    </xf>
    <xf borderId="0" fillId="27" fontId="6" numFmtId="0" xfId="0" applyAlignment="1" applyFont="1">
      <alignment readingOrder="0" shrinkToFit="0" vertical="top" wrapText="1"/>
    </xf>
    <xf borderId="0" fillId="9" fontId="6" numFmtId="0" xfId="0" applyAlignment="1" applyFont="1">
      <alignment shrinkToFit="0" vertical="top" wrapText="1"/>
    </xf>
    <xf borderId="0" fillId="9" fontId="6" numFmtId="3" xfId="0" applyAlignment="1" applyFont="1" applyNumberFormat="1">
      <alignment shrinkToFit="0" vertical="top" wrapText="1"/>
    </xf>
    <xf borderId="0" fillId="27" fontId="6" numFmtId="3" xfId="0" applyAlignment="1" applyFont="1" applyNumberFormat="1">
      <alignment shrinkToFit="0" vertical="top" wrapText="1"/>
    </xf>
    <xf borderId="0" fillId="28" fontId="6" numFmtId="0" xfId="0" applyAlignment="1" applyFill="1" applyFont="1">
      <alignment readingOrder="0" shrinkToFit="0" vertical="top" wrapText="1"/>
    </xf>
    <xf borderId="0" fillId="9" fontId="6" numFmtId="4" xfId="0" applyAlignment="1" applyFont="1" applyNumberFormat="1">
      <alignment shrinkToFit="0" vertical="top" wrapText="1"/>
    </xf>
    <xf borderId="0" fillId="27" fontId="6" numFmtId="164" xfId="0" applyAlignment="1" applyFont="1" applyNumberFormat="1">
      <alignment shrinkToFit="0" vertical="top" wrapText="1"/>
    </xf>
    <xf borderId="0" fillId="27" fontId="6" numFmtId="164" xfId="0" applyAlignment="1" applyFont="1" applyNumberFormat="1">
      <alignment readingOrder="0" shrinkToFit="0" vertical="top" wrapText="1"/>
    </xf>
    <xf borderId="0" fillId="9" fontId="6" numFmtId="4" xfId="0" applyAlignment="1" applyFont="1" applyNumberFormat="1">
      <alignment readingOrder="0" shrinkToFit="0" vertical="top" wrapText="1"/>
    </xf>
    <xf borderId="0" fillId="27" fontId="6" numFmtId="4" xfId="0" applyAlignment="1" applyFont="1" applyNumberFormat="1">
      <alignment readingOrder="0" shrinkToFit="0" vertical="top" wrapText="1"/>
    </xf>
    <xf borderId="0" fillId="27" fontId="6" numFmtId="4" xfId="0" applyAlignment="1" applyFont="1" applyNumberFormat="1">
      <alignment shrinkToFit="0" vertical="top" wrapText="1"/>
    </xf>
    <xf borderId="0" fillId="9" fontId="6" numFmtId="3" xfId="0" applyAlignment="1" applyFont="1" applyNumberFormat="1">
      <alignment readingOrder="0" shrinkToFit="0" vertical="top" wrapText="1"/>
    </xf>
    <xf borderId="0" fillId="27" fontId="6" numFmtId="3" xfId="0" applyAlignment="1" applyFont="1" applyNumberFormat="1">
      <alignment readingOrder="0" shrinkToFit="0" vertical="top" wrapText="1"/>
    </xf>
    <xf borderId="0" fillId="29" fontId="6" numFmtId="0" xfId="0" applyAlignment="1" applyFill="1" applyFont="1">
      <alignment shrinkToFit="0" vertical="top" wrapText="1"/>
    </xf>
    <xf borderId="1" fillId="30" fontId="1" numFmtId="0" xfId="0" applyAlignment="1" applyBorder="1" applyFill="1" applyFont="1">
      <alignment horizontal="center" shrinkToFit="0" vertical="top" wrapText="1"/>
    </xf>
    <xf borderId="0" fillId="26" fontId="12" numFmtId="0" xfId="0" applyFont="1"/>
    <xf borderId="0" fillId="26" fontId="9" numFmtId="0" xfId="0" applyAlignment="1" applyFont="1">
      <alignment vertical="top"/>
    </xf>
    <xf borderId="0" fillId="13" fontId="6" numFmtId="0" xfId="0" applyAlignment="1" applyFont="1">
      <alignment horizontal="center" readingOrder="0" shrinkToFit="0" vertical="top" wrapText="1"/>
    </xf>
    <xf borderId="1" fillId="31" fontId="1" numFmtId="0" xfId="0" applyAlignment="1" applyBorder="1" applyFill="1" applyFont="1">
      <alignment horizontal="center" shrinkToFit="0" vertical="top" wrapText="1"/>
    </xf>
    <xf borderId="0" fillId="32" fontId="3" numFmtId="0" xfId="0" applyFill="1" applyFont="1"/>
    <xf borderId="0" fillId="32" fontId="4" numFmtId="0" xfId="0" applyAlignment="1" applyFont="1">
      <alignment vertical="top"/>
    </xf>
    <xf borderId="0" fillId="32" fontId="5" numFmtId="0" xfId="0" applyAlignment="1" applyFont="1">
      <alignment shrinkToFit="0" vertical="top" wrapText="1"/>
    </xf>
    <xf borderId="0" fillId="32" fontId="5" numFmtId="0" xfId="0" applyAlignment="1" applyFont="1">
      <alignment horizontal="center" readingOrder="0" shrinkToFit="0" vertical="top" wrapText="1"/>
    </xf>
    <xf borderId="0" fillId="33" fontId="6" numFmtId="0" xfId="0" applyAlignment="1" applyFill="1" applyFont="1">
      <alignment shrinkToFit="0" vertical="top" wrapText="1"/>
    </xf>
    <xf borderId="0" fillId="33" fontId="6" numFmtId="0" xfId="0" applyAlignment="1" applyFont="1">
      <alignment readingOrder="0" shrinkToFit="0" vertical="top" wrapText="1"/>
    </xf>
    <xf borderId="0" fillId="31" fontId="6" numFmtId="0" xfId="0" applyAlignment="1" applyFont="1">
      <alignment shrinkToFit="0" vertical="top" wrapText="1"/>
    </xf>
    <xf borderId="0" fillId="31" fontId="6" numFmtId="3" xfId="0" applyAlignment="1" applyFont="1" applyNumberFormat="1">
      <alignment shrinkToFit="0" vertical="top" wrapText="1"/>
    </xf>
    <xf borderId="0" fillId="31" fontId="6" numFmtId="0" xfId="0" applyAlignment="1" applyFont="1">
      <alignment readingOrder="0" shrinkToFit="0" vertical="top" wrapText="1"/>
    </xf>
    <xf borderId="0" fillId="33" fontId="6" numFmtId="3" xfId="0" applyAlignment="1" applyFont="1" applyNumberFormat="1">
      <alignment shrinkToFit="0" vertical="top" wrapText="1"/>
    </xf>
    <xf borderId="0" fillId="33" fontId="6" numFmtId="3" xfId="0" applyAlignment="1" applyFont="1" applyNumberFormat="1">
      <alignment readingOrder="0" shrinkToFit="0" vertical="top" wrapText="1"/>
    </xf>
    <xf borderId="0" fillId="33" fontId="14" numFmtId="3" xfId="0" applyAlignment="1" applyFont="1" applyNumberFormat="1">
      <alignment shrinkToFit="0" vertical="top" wrapText="1"/>
    </xf>
    <xf borderId="0" fillId="31" fontId="6" numFmtId="3" xfId="0" applyAlignment="1" applyFont="1" applyNumberFormat="1">
      <alignment readingOrder="0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2" max="2" width="22.63"/>
    <col customWidth="1" min="9" max="9" width="11.38"/>
    <col customWidth="1" min="12" max="13" width="33.13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>
      <c r="A2" s="4"/>
      <c r="C2" s="5"/>
      <c r="D2" s="5" t="s">
        <v>1</v>
      </c>
      <c r="F2" s="5" t="s">
        <v>2</v>
      </c>
      <c r="H2" s="5"/>
      <c r="I2" s="5"/>
      <c r="J2" s="5"/>
      <c r="K2" s="5"/>
      <c r="L2" s="5"/>
      <c r="M2" s="5"/>
    </row>
    <row r="3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7" t="s">
        <v>10</v>
      </c>
      <c r="I3" s="7" t="s">
        <v>11</v>
      </c>
      <c r="J3" s="6" t="s">
        <v>12</v>
      </c>
      <c r="K3" s="6" t="s">
        <v>13</v>
      </c>
      <c r="L3" s="6" t="s">
        <v>14</v>
      </c>
      <c r="M3" s="6" t="s">
        <v>15</v>
      </c>
    </row>
    <row r="4">
      <c r="A4" s="8" t="s">
        <v>16</v>
      </c>
      <c r="B4" s="8" t="s">
        <v>17</v>
      </c>
      <c r="C4" s="8" t="s">
        <v>18</v>
      </c>
      <c r="D4" s="8">
        <v>2018.0</v>
      </c>
      <c r="E4" s="8">
        <v>28.4</v>
      </c>
      <c r="F4" s="8">
        <v>26.67</v>
      </c>
      <c r="G4" s="8">
        <v>24.07</v>
      </c>
      <c r="H4" s="8">
        <v>28.4</v>
      </c>
      <c r="I4" s="9" t="s">
        <v>19</v>
      </c>
      <c r="J4" s="8"/>
      <c r="K4" s="8" t="s">
        <v>20</v>
      </c>
      <c r="L4" s="10" t="s">
        <v>21</v>
      </c>
      <c r="M4" s="11" t="s">
        <v>22</v>
      </c>
    </row>
    <row r="5" ht="48.75" customHeight="1">
      <c r="A5" s="12" t="s">
        <v>16</v>
      </c>
      <c r="B5" s="12" t="s">
        <v>23</v>
      </c>
      <c r="C5" s="12" t="s">
        <v>18</v>
      </c>
      <c r="D5" s="12">
        <v>2018.0</v>
      </c>
      <c r="E5" s="13">
        <v>3.0</v>
      </c>
      <c r="F5" s="13">
        <v>2.72</v>
      </c>
      <c r="G5" s="13">
        <v>2.3</v>
      </c>
      <c r="H5" s="13">
        <v>3.0</v>
      </c>
      <c r="I5" s="9" t="s">
        <v>19</v>
      </c>
      <c r="J5" s="12"/>
      <c r="K5" s="12" t="s">
        <v>20</v>
      </c>
      <c r="L5" s="11" t="s">
        <v>21</v>
      </c>
      <c r="M5" s="11" t="s">
        <v>22</v>
      </c>
    </row>
    <row r="6">
      <c r="A6" s="8" t="s">
        <v>16</v>
      </c>
      <c r="B6" s="8" t="s">
        <v>24</v>
      </c>
      <c r="C6" s="8" t="s">
        <v>18</v>
      </c>
      <c r="D6" s="8">
        <v>2018.0</v>
      </c>
      <c r="E6" s="14">
        <v>36.5</v>
      </c>
      <c r="F6" s="15">
        <v>35.69</v>
      </c>
      <c r="G6" s="15">
        <v>35.37</v>
      </c>
      <c r="H6" s="10">
        <v>36.5</v>
      </c>
      <c r="I6" s="9" t="s">
        <v>19</v>
      </c>
      <c r="J6" s="8"/>
      <c r="K6" s="8" t="s">
        <v>20</v>
      </c>
      <c r="L6" s="10" t="s">
        <v>25</v>
      </c>
      <c r="M6" s="11" t="s">
        <v>22</v>
      </c>
    </row>
    <row r="7">
      <c r="A7" s="12" t="s">
        <v>16</v>
      </c>
      <c r="B7" s="12" t="s">
        <v>26</v>
      </c>
      <c r="C7" s="12" t="s">
        <v>27</v>
      </c>
      <c r="D7" s="12">
        <v>2015.0</v>
      </c>
      <c r="E7" s="16">
        <v>27.0</v>
      </c>
      <c r="F7" s="12">
        <v>29.0</v>
      </c>
      <c r="G7" s="12" t="s">
        <v>28</v>
      </c>
      <c r="H7" s="11">
        <v>24.0</v>
      </c>
      <c r="I7" s="17">
        <f>(100-(((F7-H7)*100)/(F7-E7)))/100</f>
        <v>-1.5</v>
      </c>
      <c r="J7" s="12"/>
      <c r="K7" s="12" t="s">
        <v>29</v>
      </c>
      <c r="L7" s="11" t="s">
        <v>30</v>
      </c>
      <c r="M7" s="11"/>
    </row>
    <row r="8">
      <c r="A8" s="8" t="s">
        <v>31</v>
      </c>
      <c r="B8" s="8" t="s">
        <v>32</v>
      </c>
      <c r="C8" s="8" t="s">
        <v>18</v>
      </c>
      <c r="D8" s="8">
        <v>2018.0</v>
      </c>
      <c r="E8" s="8">
        <v>15.1</v>
      </c>
      <c r="F8" s="8">
        <v>14.52</v>
      </c>
      <c r="G8" s="8">
        <v>13.65</v>
      </c>
      <c r="H8" s="8">
        <v>15.1</v>
      </c>
      <c r="I8" s="9" t="s">
        <v>19</v>
      </c>
      <c r="J8" s="8"/>
      <c r="K8" s="8" t="s">
        <v>20</v>
      </c>
      <c r="L8" s="10" t="s">
        <v>33</v>
      </c>
      <c r="M8" s="10" t="s">
        <v>22</v>
      </c>
    </row>
    <row r="9">
      <c r="A9" s="12" t="s">
        <v>34</v>
      </c>
      <c r="B9" s="12" t="s">
        <v>35</v>
      </c>
      <c r="C9" s="12" t="s">
        <v>36</v>
      </c>
      <c r="D9" s="12">
        <v>2018.0</v>
      </c>
      <c r="E9" s="13">
        <v>0.43</v>
      </c>
      <c r="F9" s="13">
        <v>0.426</v>
      </c>
      <c r="G9" s="13">
        <v>0.42</v>
      </c>
      <c r="H9" s="13">
        <v>0.43</v>
      </c>
      <c r="I9" s="9" t="s">
        <v>19</v>
      </c>
      <c r="J9" s="12"/>
      <c r="K9" s="12" t="s">
        <v>20</v>
      </c>
      <c r="L9" s="11" t="s">
        <v>37</v>
      </c>
      <c r="M9" s="10" t="s">
        <v>22</v>
      </c>
    </row>
    <row r="10">
      <c r="A10" s="8" t="s">
        <v>34</v>
      </c>
      <c r="B10" s="8" t="s">
        <v>38</v>
      </c>
      <c r="C10" s="8" t="s">
        <v>18</v>
      </c>
      <c r="D10" s="8">
        <v>2018.0</v>
      </c>
      <c r="E10" s="15">
        <v>7.1</v>
      </c>
      <c r="F10" s="15">
        <v>6.53</v>
      </c>
      <c r="G10" s="15">
        <v>5.68</v>
      </c>
      <c r="H10" s="15">
        <v>7.1</v>
      </c>
      <c r="I10" s="9" t="s">
        <v>19</v>
      </c>
      <c r="J10" s="8"/>
      <c r="K10" s="8" t="s">
        <v>20</v>
      </c>
      <c r="L10" s="10" t="s">
        <v>21</v>
      </c>
      <c r="M10" s="10" t="s">
        <v>22</v>
      </c>
    </row>
    <row r="11">
      <c r="A11" s="12" t="s">
        <v>39</v>
      </c>
      <c r="B11" s="12" t="s">
        <v>40</v>
      </c>
      <c r="C11" s="12" t="s">
        <v>41</v>
      </c>
      <c r="D11" s="12">
        <v>2018.0</v>
      </c>
      <c r="E11" s="13">
        <v>9.4</v>
      </c>
      <c r="F11" s="13">
        <v>9.8</v>
      </c>
      <c r="G11" s="13">
        <v>10.2</v>
      </c>
      <c r="H11" s="11">
        <v>9.9</v>
      </c>
      <c r="I11" s="18">
        <f t="shared" ref="I11:I24" si="1">(100-(((F11-H11)*100)/(F11-E11)))/100</f>
        <v>1.25</v>
      </c>
      <c r="J11" s="12"/>
      <c r="K11" s="12" t="s">
        <v>29</v>
      </c>
      <c r="L11" s="11" t="s">
        <v>42</v>
      </c>
      <c r="M11" s="11" t="s">
        <v>43</v>
      </c>
    </row>
    <row r="12">
      <c r="A12" s="8" t="s">
        <v>39</v>
      </c>
      <c r="B12" s="8" t="s">
        <v>44</v>
      </c>
      <c r="C12" s="8" t="s">
        <v>18</v>
      </c>
      <c r="D12" s="8">
        <v>2018.0</v>
      </c>
      <c r="E12" s="15">
        <v>84.57</v>
      </c>
      <c r="F12" s="15">
        <v>85.73</v>
      </c>
      <c r="G12" s="15">
        <v>86.66</v>
      </c>
      <c r="H12" s="10">
        <v>85.82</v>
      </c>
      <c r="I12" s="18">
        <f t="shared" si="1"/>
        <v>1.077586207</v>
      </c>
      <c r="J12" s="8"/>
      <c r="K12" s="8" t="s">
        <v>29</v>
      </c>
      <c r="L12" s="10" t="s">
        <v>42</v>
      </c>
      <c r="M12" s="10"/>
    </row>
    <row r="13">
      <c r="A13" s="12" t="s">
        <v>39</v>
      </c>
      <c r="B13" s="12" t="s">
        <v>45</v>
      </c>
      <c r="C13" s="12" t="s">
        <v>18</v>
      </c>
      <c r="D13" s="12">
        <v>2018.0</v>
      </c>
      <c r="E13" s="13">
        <v>63.89</v>
      </c>
      <c r="F13" s="13">
        <v>90.7</v>
      </c>
      <c r="G13" s="13">
        <v>93.01</v>
      </c>
      <c r="H13" s="13">
        <v>69.34</v>
      </c>
      <c r="I13" s="19">
        <f t="shared" si="1"/>
        <v>0.2032823573</v>
      </c>
      <c r="J13" s="12"/>
      <c r="K13" s="12" t="s">
        <v>29</v>
      </c>
      <c r="L13" s="11" t="s">
        <v>42</v>
      </c>
      <c r="M13" s="11" t="s">
        <v>46</v>
      </c>
    </row>
    <row r="14">
      <c r="A14" s="8" t="s">
        <v>39</v>
      </c>
      <c r="B14" s="8" t="s">
        <v>47</v>
      </c>
      <c r="C14" s="8" t="s">
        <v>18</v>
      </c>
      <c r="D14" s="8">
        <v>2018.0</v>
      </c>
      <c r="E14" s="20">
        <v>36.0</v>
      </c>
      <c r="F14" s="20">
        <v>42.0</v>
      </c>
      <c r="G14" s="20">
        <v>75.0</v>
      </c>
      <c r="H14" s="20">
        <v>48.0</v>
      </c>
      <c r="I14" s="18">
        <f t="shared" si="1"/>
        <v>2</v>
      </c>
      <c r="J14" s="8"/>
      <c r="K14" s="8" t="s">
        <v>29</v>
      </c>
      <c r="L14" s="10" t="s">
        <v>48</v>
      </c>
      <c r="M14" s="10"/>
    </row>
    <row r="15">
      <c r="A15" s="12" t="s">
        <v>39</v>
      </c>
      <c r="B15" s="12" t="s">
        <v>49</v>
      </c>
      <c r="C15" s="12" t="s">
        <v>18</v>
      </c>
      <c r="D15" s="12">
        <v>2018.0</v>
      </c>
      <c r="E15" s="13">
        <v>34.5</v>
      </c>
      <c r="F15" s="13">
        <v>40.0</v>
      </c>
      <c r="G15" s="13">
        <v>45.0</v>
      </c>
      <c r="H15" s="13">
        <v>38.23</v>
      </c>
      <c r="I15" s="19">
        <f t="shared" si="1"/>
        <v>0.6781818182</v>
      </c>
      <c r="J15" s="12"/>
      <c r="K15" s="12" t="s">
        <v>29</v>
      </c>
      <c r="L15" s="11" t="s">
        <v>50</v>
      </c>
      <c r="M15" s="11" t="s">
        <v>51</v>
      </c>
    </row>
    <row r="16">
      <c r="A16" s="8" t="s">
        <v>39</v>
      </c>
      <c r="B16" s="8" t="s">
        <v>52</v>
      </c>
      <c r="C16" s="8" t="s">
        <v>18</v>
      </c>
      <c r="D16" s="8">
        <v>2018.0</v>
      </c>
      <c r="E16" s="21">
        <v>27.8</v>
      </c>
      <c r="F16" s="21">
        <v>29.0</v>
      </c>
      <c r="G16" s="21">
        <v>31.0</v>
      </c>
      <c r="H16" s="21">
        <v>21.1</v>
      </c>
      <c r="I16" s="22">
        <f t="shared" si="1"/>
        <v>-5.583333333</v>
      </c>
      <c r="J16" s="8"/>
      <c r="K16" s="8" t="s">
        <v>29</v>
      </c>
      <c r="L16" s="10" t="s">
        <v>53</v>
      </c>
      <c r="M16" s="10" t="s">
        <v>54</v>
      </c>
    </row>
    <row r="17">
      <c r="A17" s="12" t="s">
        <v>39</v>
      </c>
      <c r="B17" s="12" t="s">
        <v>55</v>
      </c>
      <c r="C17" s="12" t="s">
        <v>18</v>
      </c>
      <c r="D17" s="12">
        <v>2018.0</v>
      </c>
      <c r="E17" s="23">
        <v>0.0</v>
      </c>
      <c r="F17" s="13">
        <v>2.66</v>
      </c>
      <c r="G17" s="13">
        <v>13.28</v>
      </c>
      <c r="H17" s="11">
        <v>25.89</v>
      </c>
      <c r="I17" s="19">
        <f t="shared" si="1"/>
        <v>9.733082707</v>
      </c>
      <c r="J17" s="12"/>
      <c r="K17" s="12" t="s">
        <v>29</v>
      </c>
      <c r="L17" s="11" t="s">
        <v>56</v>
      </c>
      <c r="M17" s="11" t="s">
        <v>57</v>
      </c>
    </row>
    <row r="18">
      <c r="A18" s="8" t="s">
        <v>39</v>
      </c>
      <c r="B18" s="8" t="s">
        <v>58</v>
      </c>
      <c r="C18" s="8" t="s">
        <v>18</v>
      </c>
      <c r="D18" s="8">
        <v>2018.0</v>
      </c>
      <c r="E18" s="15">
        <v>32.9</v>
      </c>
      <c r="F18" s="15">
        <v>30.0</v>
      </c>
      <c r="G18" s="15">
        <v>28.0</v>
      </c>
      <c r="H18" s="10">
        <v>32.13</v>
      </c>
      <c r="I18" s="19">
        <f t="shared" si="1"/>
        <v>0.2655172414</v>
      </c>
      <c r="J18" s="8"/>
      <c r="K18" s="8" t="s">
        <v>20</v>
      </c>
      <c r="L18" s="10" t="s">
        <v>59</v>
      </c>
      <c r="M18" s="10" t="s">
        <v>57</v>
      </c>
    </row>
    <row r="19">
      <c r="A19" s="12" t="s">
        <v>39</v>
      </c>
      <c r="B19" s="12" t="s">
        <v>60</v>
      </c>
      <c r="C19" s="12" t="s">
        <v>18</v>
      </c>
      <c r="D19" s="12">
        <v>2018.0</v>
      </c>
      <c r="E19" s="24">
        <v>75.08</v>
      </c>
      <c r="F19" s="13">
        <v>76.66</v>
      </c>
      <c r="G19" s="13">
        <v>78.0</v>
      </c>
      <c r="H19" s="11">
        <v>73.44</v>
      </c>
      <c r="I19" s="22">
        <f t="shared" si="1"/>
        <v>-1.037974684</v>
      </c>
      <c r="J19" s="12"/>
      <c r="K19" s="12" t="s">
        <v>29</v>
      </c>
      <c r="L19" s="11" t="s">
        <v>42</v>
      </c>
      <c r="M19" s="11" t="s">
        <v>61</v>
      </c>
    </row>
    <row r="20">
      <c r="A20" s="8" t="s">
        <v>62</v>
      </c>
      <c r="B20" s="8" t="s">
        <v>63</v>
      </c>
      <c r="C20" s="8" t="s">
        <v>64</v>
      </c>
      <c r="D20" s="8">
        <v>2017.0</v>
      </c>
      <c r="E20" s="15">
        <v>11.68</v>
      </c>
      <c r="F20" s="15">
        <v>10.22</v>
      </c>
      <c r="G20" s="15">
        <v>9.8</v>
      </c>
      <c r="H20" s="10">
        <v>12.99</v>
      </c>
      <c r="I20" s="22">
        <f t="shared" si="1"/>
        <v>-0.897260274</v>
      </c>
      <c r="J20" s="8"/>
      <c r="K20" s="8" t="s">
        <v>20</v>
      </c>
      <c r="L20" s="10" t="s">
        <v>65</v>
      </c>
      <c r="M20" s="10"/>
    </row>
    <row r="21">
      <c r="A21" s="12" t="s">
        <v>62</v>
      </c>
      <c r="B21" s="12" t="s">
        <v>66</v>
      </c>
      <c r="C21" s="12" t="s">
        <v>67</v>
      </c>
      <c r="D21" s="12">
        <v>2018.0</v>
      </c>
      <c r="E21" s="13">
        <v>27.3</v>
      </c>
      <c r="F21" s="13">
        <v>26.29</v>
      </c>
      <c r="G21" s="13">
        <v>24.64</v>
      </c>
      <c r="H21" s="24">
        <v>39.1</v>
      </c>
      <c r="I21" s="22">
        <f t="shared" si="1"/>
        <v>-11.68316832</v>
      </c>
      <c r="J21" s="13"/>
      <c r="K21" s="13" t="s">
        <v>20</v>
      </c>
      <c r="L21" s="11" t="s">
        <v>68</v>
      </c>
      <c r="M21" s="11"/>
    </row>
    <row r="22">
      <c r="A22" s="8" t="s">
        <v>62</v>
      </c>
      <c r="B22" s="8" t="s">
        <v>69</v>
      </c>
      <c r="C22" s="8" t="s">
        <v>18</v>
      </c>
      <c r="D22" s="8">
        <v>2018.0</v>
      </c>
      <c r="E22" s="15">
        <v>87.95</v>
      </c>
      <c r="F22" s="15">
        <v>90.0</v>
      </c>
      <c r="G22" s="15">
        <v>91.0</v>
      </c>
      <c r="H22" s="10">
        <v>100.0</v>
      </c>
      <c r="I22" s="18">
        <f t="shared" si="1"/>
        <v>5.87804878</v>
      </c>
      <c r="J22" s="8"/>
      <c r="K22" s="8" t="s">
        <v>29</v>
      </c>
      <c r="L22" s="10" t="s">
        <v>70</v>
      </c>
      <c r="M22" s="10"/>
    </row>
    <row r="23">
      <c r="A23" s="12" t="s">
        <v>62</v>
      </c>
      <c r="B23" s="12" t="s">
        <v>71</v>
      </c>
      <c r="C23" s="12" t="s">
        <v>72</v>
      </c>
      <c r="D23" s="12">
        <v>2018.0</v>
      </c>
      <c r="E23" s="13">
        <v>70.25</v>
      </c>
      <c r="F23" s="13">
        <v>70.5</v>
      </c>
      <c r="G23" s="13">
        <v>71.0</v>
      </c>
      <c r="H23" s="11">
        <v>69.5</v>
      </c>
      <c r="I23" s="22">
        <f t="shared" si="1"/>
        <v>-3</v>
      </c>
      <c r="J23" s="12"/>
      <c r="K23" s="12" t="s">
        <v>29</v>
      </c>
      <c r="L23" s="11" t="s">
        <v>73</v>
      </c>
      <c r="M23" s="11"/>
    </row>
    <row r="24" ht="48.0" customHeight="1">
      <c r="A24" s="8" t="s">
        <v>74</v>
      </c>
      <c r="B24" s="8" t="s">
        <v>75</v>
      </c>
      <c r="C24" s="8" t="s">
        <v>76</v>
      </c>
      <c r="D24" s="8">
        <v>2018.0</v>
      </c>
      <c r="E24" s="20">
        <v>112301.0</v>
      </c>
      <c r="F24" s="20">
        <v>132023.0</v>
      </c>
      <c r="G24" s="20">
        <v>145225.0</v>
      </c>
      <c r="H24" s="20">
        <v>62594.0</v>
      </c>
      <c r="I24" s="22">
        <f t="shared" si="1"/>
        <v>-2.520383328</v>
      </c>
      <c r="J24" s="8"/>
      <c r="K24" s="8" t="s">
        <v>29</v>
      </c>
      <c r="L24" s="10" t="s">
        <v>77</v>
      </c>
      <c r="M24" s="10"/>
    </row>
    <row r="25">
      <c r="A25" s="12" t="s">
        <v>74</v>
      </c>
      <c r="B25" s="12" t="s">
        <v>78</v>
      </c>
      <c r="C25" s="12" t="s">
        <v>18</v>
      </c>
      <c r="D25" s="12">
        <v>2018.0</v>
      </c>
      <c r="E25" s="13">
        <v>37.35</v>
      </c>
      <c r="F25" s="13">
        <v>35.07</v>
      </c>
      <c r="G25" s="13">
        <v>31.66</v>
      </c>
      <c r="H25" s="11">
        <v>37.35</v>
      </c>
      <c r="I25" s="9" t="s">
        <v>19</v>
      </c>
      <c r="J25" s="12"/>
      <c r="K25" s="12" t="s">
        <v>20</v>
      </c>
      <c r="L25" s="11" t="s">
        <v>79</v>
      </c>
      <c r="M25" s="11" t="s">
        <v>22</v>
      </c>
    </row>
    <row r="26">
      <c r="A26" s="8" t="s">
        <v>74</v>
      </c>
      <c r="B26" s="8" t="s">
        <v>80</v>
      </c>
      <c r="C26" s="8" t="s">
        <v>18</v>
      </c>
      <c r="D26" s="8">
        <v>2018.0</v>
      </c>
      <c r="E26" s="15">
        <v>4.07</v>
      </c>
      <c r="F26" s="15">
        <v>3.69</v>
      </c>
      <c r="G26" s="15">
        <v>3.12</v>
      </c>
      <c r="H26" s="10">
        <v>4.07</v>
      </c>
      <c r="I26" s="9" t="s">
        <v>19</v>
      </c>
      <c r="J26" s="8"/>
      <c r="K26" s="8" t="s">
        <v>20</v>
      </c>
      <c r="L26" s="8" t="s">
        <v>81</v>
      </c>
      <c r="M26" s="11" t="s">
        <v>22</v>
      </c>
    </row>
    <row r="27">
      <c r="A27" s="12" t="s">
        <v>82</v>
      </c>
      <c r="B27" s="12" t="s">
        <v>83</v>
      </c>
      <c r="C27" s="12" t="s">
        <v>76</v>
      </c>
      <c r="D27" s="12">
        <v>2018.0</v>
      </c>
      <c r="E27" s="13">
        <v>563792.0</v>
      </c>
      <c r="F27" s="13">
        <v>603146.0</v>
      </c>
      <c r="G27" s="13">
        <v>635505.0</v>
      </c>
      <c r="H27" s="24">
        <v>255808.0</v>
      </c>
      <c r="I27" s="25" t="s">
        <v>84</v>
      </c>
      <c r="J27" s="12"/>
      <c r="K27" s="12" t="s">
        <v>29</v>
      </c>
      <c r="L27" s="11" t="s">
        <v>85</v>
      </c>
      <c r="M27" s="11"/>
    </row>
    <row r="28">
      <c r="A28" s="8" t="s">
        <v>82</v>
      </c>
      <c r="B28" s="8" t="s">
        <v>86</v>
      </c>
      <c r="C28" s="8" t="s">
        <v>87</v>
      </c>
      <c r="D28" s="8">
        <v>2018.0</v>
      </c>
      <c r="E28" s="20">
        <v>2059409.0</v>
      </c>
      <c r="F28" s="20">
        <v>2059409.0</v>
      </c>
      <c r="G28" s="14">
        <v>2142609.0</v>
      </c>
      <c r="H28" s="14">
        <v>489341.0</v>
      </c>
      <c r="I28" s="25" t="s">
        <v>84</v>
      </c>
      <c r="J28" s="8"/>
      <c r="K28" s="8" t="s">
        <v>29</v>
      </c>
      <c r="L28" s="26" t="s">
        <v>85</v>
      </c>
      <c r="M28" s="26"/>
    </row>
    <row r="29">
      <c r="A29" s="12" t="s">
        <v>82</v>
      </c>
      <c r="B29" s="12" t="s">
        <v>88</v>
      </c>
      <c r="C29" s="12" t="s">
        <v>89</v>
      </c>
      <c r="D29" s="12">
        <v>2018.0</v>
      </c>
      <c r="E29" s="16">
        <v>58611.0</v>
      </c>
      <c r="F29" s="16">
        <v>60381.0</v>
      </c>
      <c r="G29" s="16">
        <v>60979.0</v>
      </c>
      <c r="H29" s="16">
        <v>36093.0</v>
      </c>
      <c r="I29" s="25" t="s">
        <v>84</v>
      </c>
      <c r="J29" s="12"/>
      <c r="K29" s="12" t="s">
        <v>29</v>
      </c>
      <c r="L29" s="11" t="s">
        <v>85</v>
      </c>
      <c r="M29" s="27"/>
    </row>
    <row r="30">
      <c r="A30" s="8" t="s">
        <v>82</v>
      </c>
      <c r="B30" s="8" t="s">
        <v>90</v>
      </c>
      <c r="C30" s="8" t="s">
        <v>18</v>
      </c>
      <c r="D30" s="8">
        <v>2018.0</v>
      </c>
      <c r="E30" s="15">
        <v>18.0</v>
      </c>
      <c r="F30" s="15">
        <v>26.5</v>
      </c>
      <c r="G30" s="15">
        <v>28.0</v>
      </c>
      <c r="H30" s="10">
        <v>26.0</v>
      </c>
      <c r="I30" s="19">
        <f>(100-(((F30-H30)*100)/(F30-E30)))/100</f>
        <v>0.9411764706</v>
      </c>
      <c r="J30" s="8"/>
      <c r="K30" s="8" t="s">
        <v>29</v>
      </c>
      <c r="L30" s="10" t="s">
        <v>85</v>
      </c>
      <c r="M30" s="10"/>
    </row>
    <row r="31">
      <c r="A31" s="12" t="s">
        <v>91</v>
      </c>
      <c r="B31" s="12" t="s">
        <v>92</v>
      </c>
      <c r="C31" s="12" t="s">
        <v>18</v>
      </c>
      <c r="D31" s="12">
        <v>2018.0</v>
      </c>
      <c r="E31" s="13">
        <v>41.8</v>
      </c>
      <c r="F31" s="13">
        <v>42.5</v>
      </c>
      <c r="G31" s="13">
        <v>43.71</v>
      </c>
      <c r="H31" s="11">
        <v>41.7</v>
      </c>
      <c r="I31" s="25" t="s">
        <v>84</v>
      </c>
      <c r="J31" s="12"/>
      <c r="K31" s="12" t="s">
        <v>29</v>
      </c>
      <c r="L31" s="11" t="s">
        <v>93</v>
      </c>
      <c r="M31" s="11" t="s">
        <v>54</v>
      </c>
    </row>
    <row r="32">
      <c r="A32" s="8" t="s">
        <v>91</v>
      </c>
      <c r="B32" s="8" t="s">
        <v>94</v>
      </c>
      <c r="C32" s="8" t="s">
        <v>95</v>
      </c>
      <c r="D32" s="8">
        <v>2018.0</v>
      </c>
      <c r="E32" s="20">
        <v>310.0</v>
      </c>
      <c r="F32" s="20">
        <v>350.0</v>
      </c>
      <c r="G32" s="20">
        <v>375.0</v>
      </c>
      <c r="H32" s="10">
        <v>183.0</v>
      </c>
      <c r="I32" s="25" t="s">
        <v>84</v>
      </c>
      <c r="J32" s="8"/>
      <c r="K32" s="8" t="s">
        <v>29</v>
      </c>
      <c r="L32" s="10" t="s">
        <v>96</v>
      </c>
      <c r="M32" s="10" t="s">
        <v>97</v>
      </c>
    </row>
    <row r="33">
      <c r="A33" s="12" t="s">
        <v>91</v>
      </c>
      <c r="B33" s="12" t="s">
        <v>98</v>
      </c>
      <c r="C33" s="12" t="s">
        <v>76</v>
      </c>
      <c r="D33" s="12">
        <v>2018.0</v>
      </c>
      <c r="E33" s="16">
        <v>217840.0</v>
      </c>
      <c r="F33" s="16">
        <v>232363.0</v>
      </c>
      <c r="G33" s="16">
        <v>248701.0</v>
      </c>
      <c r="H33" s="23">
        <v>1359676.0</v>
      </c>
      <c r="I33" s="28" t="s">
        <v>99</v>
      </c>
      <c r="J33" s="12"/>
      <c r="K33" s="12" t="s">
        <v>29</v>
      </c>
      <c r="L33" s="11" t="s">
        <v>100</v>
      </c>
      <c r="M33" s="11" t="s">
        <v>101</v>
      </c>
    </row>
    <row r="34">
      <c r="A34" s="8" t="s">
        <v>102</v>
      </c>
      <c r="B34" s="8" t="s">
        <v>103</v>
      </c>
      <c r="C34" s="8" t="s">
        <v>104</v>
      </c>
      <c r="D34" s="8">
        <v>2018.0</v>
      </c>
      <c r="E34" s="20">
        <v>36282.0</v>
      </c>
      <c r="F34" s="20">
        <v>37076.0</v>
      </c>
      <c r="G34" s="20">
        <v>37895.0</v>
      </c>
      <c r="H34" s="20">
        <v>53024.0</v>
      </c>
      <c r="I34" s="18">
        <f t="shared" ref="I34:I35" si="2">(100-(((F34-H34)*100)/(F34-E34)))/100</f>
        <v>21.08564232</v>
      </c>
      <c r="J34" s="8"/>
      <c r="K34" s="8" t="s">
        <v>29</v>
      </c>
      <c r="L34" s="10" t="s">
        <v>105</v>
      </c>
      <c r="M34" s="10"/>
    </row>
    <row r="35">
      <c r="A35" s="12" t="s">
        <v>102</v>
      </c>
      <c r="B35" s="12" t="s">
        <v>106</v>
      </c>
      <c r="C35" s="12" t="s">
        <v>104</v>
      </c>
      <c r="D35" s="12">
        <v>2018.0</v>
      </c>
      <c r="E35" s="16">
        <v>25065.0</v>
      </c>
      <c r="F35" s="16">
        <v>30648.0</v>
      </c>
      <c r="G35" s="16">
        <v>37825.0</v>
      </c>
      <c r="H35" s="23">
        <v>24830.0</v>
      </c>
      <c r="I35" s="22">
        <f t="shared" si="2"/>
        <v>-0.0420920652</v>
      </c>
      <c r="J35" s="12"/>
      <c r="K35" s="12" t="s">
        <v>29</v>
      </c>
      <c r="L35" s="11" t="s">
        <v>107</v>
      </c>
      <c r="M35" s="11"/>
    </row>
  </sheetData>
  <mergeCells count="4">
    <mergeCell ref="A1:L1"/>
    <mergeCell ref="A2:B2"/>
    <mergeCell ref="D2:E2"/>
    <mergeCell ref="F2:G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sheetData>
    <row r="1">
      <c r="A1" s="29"/>
    </row>
    <row r="2">
      <c r="A2" s="30" t="s">
        <v>108</v>
      </c>
      <c r="B2" s="30"/>
      <c r="C2" s="30"/>
      <c r="D2" s="30"/>
      <c r="E2" s="30"/>
      <c r="F2" s="30"/>
      <c r="G2" s="30"/>
      <c r="H2" s="30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</row>
    <row r="3">
      <c r="A3" s="32"/>
      <c r="B3" s="31"/>
      <c r="C3" s="31"/>
      <c r="D3" s="31"/>
      <c r="E3" s="31"/>
      <c r="F3" s="31"/>
      <c r="G3" s="33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</row>
    <row r="4">
      <c r="A4" s="34" t="s">
        <v>109</v>
      </c>
      <c r="B4" s="35" t="s">
        <v>110</v>
      </c>
      <c r="C4" s="36" t="s">
        <v>111</v>
      </c>
      <c r="D4" s="37"/>
      <c r="E4" s="37"/>
      <c r="F4" s="37"/>
      <c r="G4" s="37"/>
      <c r="H4" s="38" t="s">
        <v>112</v>
      </c>
      <c r="I4" s="39" t="s">
        <v>113</v>
      </c>
      <c r="J4" s="37"/>
      <c r="K4" s="37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</row>
    <row r="5">
      <c r="C5" s="41" t="s">
        <v>114</v>
      </c>
      <c r="I5" s="41" t="s">
        <v>115</v>
      </c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</row>
    <row r="6">
      <c r="A6" s="34"/>
    </row>
    <row r="7">
      <c r="A7" s="34" t="s">
        <v>116</v>
      </c>
    </row>
    <row r="8">
      <c r="A8" s="42" t="s">
        <v>117</v>
      </c>
    </row>
    <row r="9">
      <c r="A9" s="42" t="s">
        <v>118</v>
      </c>
    </row>
    <row r="10">
      <c r="A10" s="42" t="s">
        <v>119</v>
      </c>
    </row>
    <row r="11">
      <c r="A11" s="42" t="s">
        <v>120</v>
      </c>
    </row>
    <row r="12">
      <c r="A12" s="43" t="s">
        <v>121</v>
      </c>
    </row>
    <row r="13">
      <c r="A13" s="42" t="s">
        <v>122</v>
      </c>
    </row>
    <row r="14">
      <c r="A14" s="42" t="s">
        <v>123</v>
      </c>
    </row>
    <row r="15" ht="20.25" customHeight="1">
      <c r="A15" s="42" t="s">
        <v>124</v>
      </c>
    </row>
    <row r="16">
      <c r="A16" s="42" t="s">
        <v>125</v>
      </c>
    </row>
    <row r="17">
      <c r="A17" s="42" t="s">
        <v>126</v>
      </c>
    </row>
    <row r="19">
      <c r="A19" s="42" t="s">
        <v>127</v>
      </c>
    </row>
    <row r="20">
      <c r="A20" s="44" t="s">
        <v>128</v>
      </c>
      <c r="B20" s="45" t="s">
        <v>129</v>
      </c>
      <c r="C20" s="46" t="s">
        <v>130</v>
      </c>
      <c r="D20" s="46" t="s">
        <v>131</v>
      </c>
      <c r="E20" s="46" t="s">
        <v>84</v>
      </c>
      <c r="F20" s="45" t="s">
        <v>132</v>
      </c>
      <c r="G20" s="45" t="s">
        <v>133</v>
      </c>
      <c r="H20" s="45" t="s">
        <v>134</v>
      </c>
    </row>
    <row r="21">
      <c r="A21" s="47" t="s">
        <v>135</v>
      </c>
      <c r="B21" s="48">
        <v>9.0</v>
      </c>
      <c r="C21" s="49">
        <v>6.0</v>
      </c>
      <c r="D21" s="50">
        <v>3.0</v>
      </c>
      <c r="E21" s="51">
        <v>0.0</v>
      </c>
      <c r="F21" s="52">
        <v>1.0</v>
      </c>
      <c r="G21" s="53">
        <v>2.0</v>
      </c>
      <c r="H21" s="54">
        <f t="shared" ref="H21:H27" si="1">SUM(B21:G21)</f>
        <v>21</v>
      </c>
    </row>
    <row r="22">
      <c r="A22" s="47" t="s">
        <v>16</v>
      </c>
      <c r="B22" s="48">
        <v>5.0</v>
      </c>
      <c r="C22" s="49">
        <v>5.0</v>
      </c>
      <c r="D22" s="50">
        <v>8.0</v>
      </c>
      <c r="E22" s="51">
        <v>5.0</v>
      </c>
      <c r="F22" s="52">
        <v>8.0</v>
      </c>
      <c r="G22" s="53">
        <v>1.0</v>
      </c>
      <c r="H22" s="54">
        <f t="shared" si="1"/>
        <v>32</v>
      </c>
    </row>
    <row r="23">
      <c r="A23" s="47" t="s">
        <v>136</v>
      </c>
      <c r="B23" s="48">
        <v>6.0</v>
      </c>
      <c r="C23" s="49">
        <v>7.0</v>
      </c>
      <c r="D23" s="50">
        <v>1.0</v>
      </c>
      <c r="E23" s="51">
        <v>8.0</v>
      </c>
      <c r="F23" s="52">
        <v>5.0</v>
      </c>
      <c r="G23" s="53">
        <v>1.0</v>
      </c>
      <c r="H23" s="54">
        <f t="shared" si="1"/>
        <v>28</v>
      </c>
    </row>
    <row r="24">
      <c r="A24" s="47" t="s">
        <v>137</v>
      </c>
      <c r="B24" s="48">
        <v>2.0</v>
      </c>
      <c r="C24" s="49">
        <v>12.0</v>
      </c>
      <c r="D24" s="50">
        <v>3.0</v>
      </c>
      <c r="E24" s="51">
        <v>2.0</v>
      </c>
      <c r="F24" s="52">
        <v>6.0</v>
      </c>
      <c r="G24" s="53">
        <v>3.0</v>
      </c>
      <c r="H24" s="54">
        <f t="shared" si="1"/>
        <v>28</v>
      </c>
    </row>
    <row r="25">
      <c r="A25" s="47" t="s">
        <v>138</v>
      </c>
      <c r="B25" s="48">
        <v>3.0</v>
      </c>
      <c r="C25" s="49">
        <v>6.0</v>
      </c>
      <c r="D25" s="50">
        <v>2.0</v>
      </c>
      <c r="E25" s="51">
        <v>1.0</v>
      </c>
      <c r="F25" s="52">
        <v>1.0</v>
      </c>
      <c r="G25" s="53">
        <v>1.0</v>
      </c>
      <c r="H25" s="54">
        <f t="shared" si="1"/>
        <v>14</v>
      </c>
    </row>
    <row r="26">
      <c r="A26" s="47" t="s">
        <v>139</v>
      </c>
      <c r="B26" s="48">
        <v>1.0</v>
      </c>
      <c r="C26" s="49">
        <v>3.0</v>
      </c>
      <c r="D26" s="50">
        <v>3.0</v>
      </c>
      <c r="E26" s="51">
        <v>1.0</v>
      </c>
      <c r="F26" s="52">
        <v>4.0</v>
      </c>
      <c r="G26" s="53">
        <v>1.0</v>
      </c>
      <c r="H26" s="54">
        <f t="shared" si="1"/>
        <v>13</v>
      </c>
    </row>
    <row r="27">
      <c r="A27" s="55" t="s">
        <v>140</v>
      </c>
      <c r="B27" s="56">
        <v>4.0</v>
      </c>
      <c r="C27" s="57">
        <v>0.0</v>
      </c>
      <c r="D27" s="58">
        <v>3.0</v>
      </c>
      <c r="E27" s="59">
        <v>1.0</v>
      </c>
      <c r="F27" s="60">
        <v>4.0</v>
      </c>
      <c r="G27" s="61">
        <v>0.0</v>
      </c>
      <c r="H27" s="54">
        <f t="shared" si="1"/>
        <v>12</v>
      </c>
    </row>
    <row r="28">
      <c r="A28" s="62"/>
      <c r="B28" s="63">
        <f t="shared" ref="B28:H28" si="2">SUM(B21:B27)</f>
        <v>30</v>
      </c>
      <c r="C28" s="63">
        <f t="shared" si="2"/>
        <v>39</v>
      </c>
      <c r="D28" s="63">
        <f t="shared" si="2"/>
        <v>23</v>
      </c>
      <c r="E28" s="63">
        <f t="shared" si="2"/>
        <v>18</v>
      </c>
      <c r="F28" s="63">
        <f t="shared" si="2"/>
        <v>29</v>
      </c>
      <c r="G28" s="63">
        <f t="shared" si="2"/>
        <v>9</v>
      </c>
      <c r="H28" s="63">
        <f t="shared" si="2"/>
        <v>148</v>
      </c>
    </row>
    <row r="30">
      <c r="A30" s="64" t="s">
        <v>141</v>
      </c>
    </row>
    <row r="31">
      <c r="A31" s="65" t="s">
        <v>142</v>
      </c>
    </row>
    <row r="32">
      <c r="A32" s="65" t="s">
        <v>143</v>
      </c>
    </row>
    <row r="33">
      <c r="A33" s="65" t="s">
        <v>144</v>
      </c>
    </row>
    <row r="34">
      <c r="A34" s="65" t="s">
        <v>145</v>
      </c>
    </row>
    <row r="35">
      <c r="A35" s="65" t="s">
        <v>146</v>
      </c>
    </row>
    <row r="36">
      <c r="A36" s="65" t="s">
        <v>147</v>
      </c>
    </row>
    <row r="37">
      <c r="A37" s="65" t="s">
        <v>148</v>
      </c>
    </row>
    <row r="38">
      <c r="A38" s="65" t="s">
        <v>149</v>
      </c>
    </row>
    <row r="39">
      <c r="A39" s="65" t="s">
        <v>150</v>
      </c>
    </row>
    <row r="40">
      <c r="A40" s="65" t="s">
        <v>151</v>
      </c>
    </row>
    <row r="41">
      <c r="A41" s="65" t="s">
        <v>152</v>
      </c>
    </row>
    <row r="42">
      <c r="A42" s="65" t="s">
        <v>153</v>
      </c>
    </row>
    <row r="43">
      <c r="A43" s="65" t="s">
        <v>154</v>
      </c>
    </row>
  </sheetData>
  <mergeCells count="6">
    <mergeCell ref="B4:B5"/>
    <mergeCell ref="C4:G4"/>
    <mergeCell ref="H4:H5"/>
    <mergeCell ref="I4:K4"/>
    <mergeCell ref="C5:G5"/>
    <mergeCell ref="I5:K5"/>
  </mergeCells>
  <printOptions gridLines="1" horizontalCentered="1"/>
  <pageMargins bottom="0.75" footer="0.0" header="0.0" left="0.7" right="0.7" top="0.75"/>
  <pageSetup fitToHeight="0" paperSize="14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2" max="2" width="18.25"/>
    <col customWidth="1" min="9" max="9" width="16.38"/>
    <col customWidth="1" min="12" max="13" width="29.63"/>
  </cols>
  <sheetData>
    <row r="1">
      <c r="A1" s="66" t="s">
        <v>155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>
      <c r="A2" s="67"/>
      <c r="C2" s="68"/>
      <c r="D2" s="68" t="s">
        <v>1</v>
      </c>
      <c r="F2" s="68" t="s">
        <v>2</v>
      </c>
      <c r="H2" s="68"/>
      <c r="I2" s="68"/>
      <c r="J2" s="68"/>
      <c r="K2" s="68"/>
      <c r="L2" s="68"/>
      <c r="M2" s="68"/>
    </row>
    <row r="3">
      <c r="A3" s="69" t="s">
        <v>3</v>
      </c>
      <c r="B3" s="69" t="s">
        <v>4</v>
      </c>
      <c r="C3" s="69" t="s">
        <v>5</v>
      </c>
      <c r="D3" s="69" t="s">
        <v>6</v>
      </c>
      <c r="E3" s="69" t="s">
        <v>7</v>
      </c>
      <c r="F3" s="69" t="s">
        <v>8</v>
      </c>
      <c r="G3" s="69" t="s">
        <v>9</v>
      </c>
      <c r="H3" s="70" t="s">
        <v>10</v>
      </c>
      <c r="I3" s="70" t="s">
        <v>11</v>
      </c>
      <c r="J3" s="71" t="s">
        <v>12</v>
      </c>
      <c r="K3" s="69" t="s">
        <v>13</v>
      </c>
      <c r="L3" s="69" t="s">
        <v>14</v>
      </c>
      <c r="M3" s="70" t="s">
        <v>156</v>
      </c>
    </row>
    <row r="4">
      <c r="A4" s="72" t="s">
        <v>157</v>
      </c>
      <c r="B4" s="72" t="s">
        <v>158</v>
      </c>
      <c r="C4" s="72" t="s">
        <v>18</v>
      </c>
      <c r="D4" s="72">
        <v>2018.0</v>
      </c>
      <c r="E4" s="73">
        <v>73.6</v>
      </c>
      <c r="F4" s="72">
        <v>67.35</v>
      </c>
      <c r="G4" s="72">
        <v>65.73</v>
      </c>
      <c r="H4" s="74">
        <v>83.1</v>
      </c>
      <c r="I4" s="75">
        <f>(100-(((F4-H4)*100)/(F4-E4)))/100</f>
        <v>-1.52</v>
      </c>
      <c r="J4" s="72"/>
      <c r="K4" s="72" t="s">
        <v>20</v>
      </c>
      <c r="L4" s="76" t="s">
        <v>159</v>
      </c>
      <c r="M4" s="76" t="s">
        <v>160</v>
      </c>
    </row>
    <row r="5" ht="69.75" customHeight="1">
      <c r="A5" s="77" t="s">
        <v>157</v>
      </c>
      <c r="B5" s="77" t="s">
        <v>161</v>
      </c>
      <c r="C5" s="77" t="s">
        <v>27</v>
      </c>
      <c r="D5" s="77">
        <v>2018.0</v>
      </c>
      <c r="E5" s="78">
        <v>23.0</v>
      </c>
      <c r="F5" s="77">
        <v>21.0</v>
      </c>
      <c r="G5" s="77">
        <v>19.0</v>
      </c>
      <c r="H5" s="79">
        <v>18.0</v>
      </c>
      <c r="I5" s="80" t="s">
        <v>162</v>
      </c>
      <c r="J5" s="77"/>
      <c r="K5" s="77" t="s">
        <v>20</v>
      </c>
      <c r="L5" s="79" t="s">
        <v>163</v>
      </c>
      <c r="M5" s="79" t="s">
        <v>164</v>
      </c>
    </row>
    <row r="6">
      <c r="A6" s="72" t="s">
        <v>165</v>
      </c>
      <c r="B6" s="72" t="s">
        <v>166</v>
      </c>
      <c r="C6" s="72" t="s">
        <v>27</v>
      </c>
      <c r="D6" s="72">
        <v>2018.0</v>
      </c>
      <c r="E6" s="81">
        <v>23.0</v>
      </c>
      <c r="F6" s="81">
        <v>15.0</v>
      </c>
      <c r="G6" s="81">
        <v>11.0</v>
      </c>
      <c r="H6" s="76">
        <v>13.0</v>
      </c>
      <c r="I6" s="82">
        <f t="shared" ref="I6:I7" si="1">(100-(((F6-H6)*100)/(F6-E6)))/100</f>
        <v>1.25</v>
      </c>
      <c r="J6" s="72"/>
      <c r="K6" s="72" t="s">
        <v>20</v>
      </c>
      <c r="L6" s="76" t="s">
        <v>167</v>
      </c>
      <c r="M6" s="76" t="s">
        <v>160</v>
      </c>
    </row>
    <row r="7">
      <c r="A7" s="77" t="s">
        <v>157</v>
      </c>
      <c r="B7" s="77" t="s">
        <v>168</v>
      </c>
      <c r="C7" s="77" t="s">
        <v>18</v>
      </c>
      <c r="D7" s="77">
        <v>2018.0</v>
      </c>
      <c r="E7" s="83">
        <v>92.7</v>
      </c>
      <c r="F7" s="77">
        <v>90.77</v>
      </c>
      <c r="G7" s="77">
        <v>89.33</v>
      </c>
      <c r="H7" s="79">
        <v>86.2</v>
      </c>
      <c r="I7" s="84">
        <f t="shared" si="1"/>
        <v>3.367875648</v>
      </c>
      <c r="J7" s="77"/>
      <c r="K7" s="77" t="s">
        <v>20</v>
      </c>
      <c r="L7" s="79" t="s">
        <v>169</v>
      </c>
      <c r="M7" s="79" t="s">
        <v>160</v>
      </c>
    </row>
    <row r="8">
      <c r="A8" s="72" t="s">
        <v>170</v>
      </c>
      <c r="B8" s="72" t="s">
        <v>171</v>
      </c>
      <c r="C8" s="72" t="s">
        <v>27</v>
      </c>
      <c r="D8" s="72">
        <v>2018.0</v>
      </c>
      <c r="E8" s="72">
        <v>13.0</v>
      </c>
      <c r="F8" s="72">
        <v>11.0</v>
      </c>
      <c r="G8" s="72">
        <v>8.0</v>
      </c>
      <c r="H8" s="76">
        <v>17.0</v>
      </c>
      <c r="I8" s="28" t="s">
        <v>162</v>
      </c>
      <c r="J8" s="72"/>
      <c r="K8" s="72" t="s">
        <v>20</v>
      </c>
      <c r="L8" s="76" t="s">
        <v>172</v>
      </c>
      <c r="M8" s="76" t="s">
        <v>164</v>
      </c>
    </row>
    <row r="9">
      <c r="A9" s="77" t="s">
        <v>170</v>
      </c>
      <c r="B9" s="77" t="s">
        <v>173</v>
      </c>
      <c r="C9" s="77" t="s">
        <v>18</v>
      </c>
      <c r="D9" s="77">
        <v>2017.0</v>
      </c>
      <c r="E9" s="77">
        <v>10.0</v>
      </c>
      <c r="F9" s="77">
        <v>7.96</v>
      </c>
      <c r="G9" s="77">
        <v>6.99</v>
      </c>
      <c r="H9" s="79">
        <v>11.6</v>
      </c>
      <c r="I9" s="75">
        <f t="shared" ref="I9:I19" si="2">(100-(((F9-H9)*100)/(F9-E9)))/100</f>
        <v>-0.7843137255</v>
      </c>
      <c r="J9" s="77"/>
      <c r="K9" s="77" t="s">
        <v>20</v>
      </c>
      <c r="L9" s="79" t="s">
        <v>174</v>
      </c>
      <c r="M9" s="79" t="s">
        <v>175</v>
      </c>
    </row>
    <row r="10">
      <c r="A10" s="72" t="s">
        <v>170</v>
      </c>
      <c r="B10" s="72" t="s">
        <v>176</v>
      </c>
      <c r="C10" s="72" t="s">
        <v>177</v>
      </c>
      <c r="D10" s="72">
        <v>2017.0</v>
      </c>
      <c r="E10" s="72">
        <v>4.6</v>
      </c>
      <c r="F10" s="72">
        <v>5.5</v>
      </c>
      <c r="G10" s="72">
        <v>6.0</v>
      </c>
      <c r="H10" s="76">
        <v>4.8</v>
      </c>
      <c r="I10" s="82">
        <f t="shared" si="2"/>
        <v>0.2222222222</v>
      </c>
      <c r="J10" s="72"/>
      <c r="K10" s="72" t="s">
        <v>29</v>
      </c>
      <c r="L10" s="76" t="s">
        <v>178</v>
      </c>
      <c r="M10" s="76" t="s">
        <v>179</v>
      </c>
    </row>
    <row r="11">
      <c r="A11" s="77" t="s">
        <v>180</v>
      </c>
      <c r="B11" s="77" t="s">
        <v>181</v>
      </c>
      <c r="C11" s="77" t="s">
        <v>64</v>
      </c>
      <c r="D11" s="77">
        <v>2018.0</v>
      </c>
      <c r="E11" s="85">
        <v>1975.4</v>
      </c>
      <c r="F11" s="85">
        <v>1713.6</v>
      </c>
      <c r="G11" s="85">
        <v>1461.2</v>
      </c>
      <c r="H11" s="85">
        <v>1505.76</v>
      </c>
      <c r="I11" s="82">
        <f t="shared" si="2"/>
        <v>1.793888464</v>
      </c>
      <c r="J11" s="77"/>
      <c r="K11" s="77" t="s">
        <v>20</v>
      </c>
      <c r="L11" s="79" t="s">
        <v>182</v>
      </c>
      <c r="M11" s="79"/>
    </row>
    <row r="12">
      <c r="A12" s="72" t="s">
        <v>180</v>
      </c>
      <c r="B12" s="72" t="s">
        <v>183</v>
      </c>
      <c r="C12" s="72" t="s">
        <v>64</v>
      </c>
      <c r="D12" s="72">
        <v>2018.0</v>
      </c>
      <c r="E12" s="86">
        <v>31050.0</v>
      </c>
      <c r="F12" s="86">
        <v>30615.0</v>
      </c>
      <c r="G12" s="86">
        <v>29865.0</v>
      </c>
      <c r="H12" s="87">
        <v>27293.0</v>
      </c>
      <c r="I12" s="84">
        <f t="shared" si="2"/>
        <v>8.636781609</v>
      </c>
      <c r="J12" s="72"/>
      <c r="K12" s="72" t="s">
        <v>20</v>
      </c>
      <c r="L12" s="76" t="s">
        <v>159</v>
      </c>
      <c r="M12" s="76" t="s">
        <v>175</v>
      </c>
    </row>
    <row r="13">
      <c r="A13" s="77" t="s">
        <v>184</v>
      </c>
      <c r="B13" s="77" t="s">
        <v>185</v>
      </c>
      <c r="C13" s="77" t="s">
        <v>18</v>
      </c>
      <c r="D13" s="77">
        <v>2018.0</v>
      </c>
      <c r="E13" s="88">
        <v>29.83</v>
      </c>
      <c r="F13" s="88">
        <v>45.73</v>
      </c>
      <c r="G13" s="88">
        <v>56.48</v>
      </c>
      <c r="H13" s="79">
        <v>35.4</v>
      </c>
      <c r="I13" s="82">
        <f t="shared" si="2"/>
        <v>0.3503144654</v>
      </c>
      <c r="J13" s="77"/>
      <c r="K13" s="77" t="s">
        <v>29</v>
      </c>
      <c r="L13" s="79" t="s">
        <v>186</v>
      </c>
      <c r="M13" s="79" t="s">
        <v>175</v>
      </c>
    </row>
    <row r="14">
      <c r="A14" s="72" t="s">
        <v>184</v>
      </c>
      <c r="B14" s="72" t="s">
        <v>187</v>
      </c>
      <c r="C14" s="72" t="s">
        <v>18</v>
      </c>
      <c r="D14" s="72">
        <v>2018.0</v>
      </c>
      <c r="E14" s="86">
        <v>73.6</v>
      </c>
      <c r="F14" s="86">
        <v>60.13</v>
      </c>
      <c r="G14" s="86">
        <v>58.67</v>
      </c>
      <c r="H14" s="76">
        <v>62.1</v>
      </c>
      <c r="I14" s="84">
        <f t="shared" si="2"/>
        <v>0.853749072</v>
      </c>
      <c r="J14" s="72"/>
      <c r="K14" s="72" t="s">
        <v>20</v>
      </c>
      <c r="L14" s="76" t="s">
        <v>186</v>
      </c>
      <c r="M14" s="76" t="s">
        <v>175</v>
      </c>
    </row>
    <row r="15">
      <c r="A15" s="77" t="s">
        <v>188</v>
      </c>
      <c r="B15" s="77" t="s">
        <v>189</v>
      </c>
      <c r="C15" s="77" t="s">
        <v>18</v>
      </c>
      <c r="D15" s="77">
        <v>2018.0</v>
      </c>
      <c r="E15" s="77">
        <v>63.0</v>
      </c>
      <c r="F15" s="77">
        <v>58.24</v>
      </c>
      <c r="G15" s="77">
        <v>55.75</v>
      </c>
      <c r="H15" s="79">
        <v>67.3</v>
      </c>
      <c r="I15" s="75">
        <f t="shared" si="2"/>
        <v>-0.9033613445</v>
      </c>
      <c r="J15" s="77"/>
      <c r="K15" s="77" t="s">
        <v>20</v>
      </c>
      <c r="L15" s="79" t="s">
        <v>190</v>
      </c>
      <c r="M15" s="79" t="s">
        <v>175</v>
      </c>
    </row>
    <row r="16">
      <c r="A16" s="72" t="s">
        <v>188</v>
      </c>
      <c r="B16" s="72" t="s">
        <v>191</v>
      </c>
      <c r="C16" s="72" t="s">
        <v>192</v>
      </c>
      <c r="D16" s="72">
        <v>2018.0</v>
      </c>
      <c r="E16" s="81">
        <v>18654.0</v>
      </c>
      <c r="F16" s="81">
        <v>19898.0</v>
      </c>
      <c r="G16" s="81">
        <v>21297.0</v>
      </c>
      <c r="H16" s="89">
        <v>31017.0</v>
      </c>
      <c r="I16" s="84">
        <f t="shared" si="2"/>
        <v>9.938102894</v>
      </c>
      <c r="J16" s="72"/>
      <c r="K16" s="72" t="s">
        <v>29</v>
      </c>
      <c r="L16" s="76" t="s">
        <v>193</v>
      </c>
      <c r="M16" s="76" t="s">
        <v>175</v>
      </c>
    </row>
    <row r="17">
      <c r="A17" s="77" t="s">
        <v>188</v>
      </c>
      <c r="B17" s="77" t="s">
        <v>194</v>
      </c>
      <c r="C17" s="77" t="s">
        <v>18</v>
      </c>
      <c r="D17" s="77">
        <v>2018.0</v>
      </c>
      <c r="E17" s="88">
        <v>42.6</v>
      </c>
      <c r="F17" s="88">
        <v>53.28</v>
      </c>
      <c r="G17" s="88">
        <v>70.05</v>
      </c>
      <c r="H17" s="90">
        <v>70.9</v>
      </c>
      <c r="I17" s="84">
        <f t="shared" si="2"/>
        <v>2.649812734</v>
      </c>
      <c r="J17" s="88"/>
      <c r="K17" s="88" t="s">
        <v>29</v>
      </c>
      <c r="L17" s="79" t="s">
        <v>195</v>
      </c>
      <c r="M17" s="79" t="s">
        <v>175</v>
      </c>
    </row>
    <row r="18">
      <c r="A18" s="72" t="s">
        <v>196</v>
      </c>
      <c r="B18" s="72" t="s">
        <v>197</v>
      </c>
      <c r="C18" s="72" t="s">
        <v>18</v>
      </c>
      <c r="D18" s="72">
        <v>2018.0</v>
      </c>
      <c r="E18" s="86">
        <v>70.1</v>
      </c>
      <c r="F18" s="86">
        <v>66.68</v>
      </c>
      <c r="G18" s="86">
        <v>62.4</v>
      </c>
      <c r="H18" s="76">
        <v>69.3</v>
      </c>
      <c r="I18" s="82">
        <f t="shared" si="2"/>
        <v>0.2339181287</v>
      </c>
      <c r="J18" s="72"/>
      <c r="K18" s="72" t="s">
        <v>20</v>
      </c>
      <c r="L18" s="76" t="s">
        <v>190</v>
      </c>
      <c r="M18" s="76" t="s">
        <v>175</v>
      </c>
    </row>
    <row r="19">
      <c r="A19" s="77" t="s">
        <v>196</v>
      </c>
      <c r="B19" s="91" t="s">
        <v>198</v>
      </c>
      <c r="C19" s="77" t="s">
        <v>199</v>
      </c>
      <c r="D19" s="77">
        <v>2018.0</v>
      </c>
      <c r="E19" s="78">
        <v>66.0</v>
      </c>
      <c r="F19" s="78">
        <v>108.0</v>
      </c>
      <c r="G19" s="78">
        <v>163.0</v>
      </c>
      <c r="H19" s="79">
        <v>249.0</v>
      </c>
      <c r="I19" s="84">
        <f t="shared" si="2"/>
        <v>4.357142857</v>
      </c>
      <c r="J19" s="77"/>
      <c r="K19" s="77" t="s">
        <v>29</v>
      </c>
      <c r="L19" s="79" t="s">
        <v>200</v>
      </c>
      <c r="M19" s="79" t="s">
        <v>175</v>
      </c>
    </row>
    <row r="20">
      <c r="A20" s="72" t="s">
        <v>201</v>
      </c>
      <c r="B20" s="72" t="s">
        <v>202</v>
      </c>
      <c r="C20" s="72" t="s">
        <v>18</v>
      </c>
      <c r="D20" s="72">
        <v>2018.0</v>
      </c>
      <c r="E20" s="86">
        <v>37.81</v>
      </c>
      <c r="F20" s="86">
        <v>33.55</v>
      </c>
      <c r="G20" s="86">
        <v>29.29</v>
      </c>
      <c r="H20" s="92" t="s">
        <v>203</v>
      </c>
      <c r="I20" s="93" t="s">
        <v>19</v>
      </c>
      <c r="J20" s="72"/>
      <c r="K20" s="72" t="s">
        <v>20</v>
      </c>
      <c r="L20" s="76" t="s">
        <v>204</v>
      </c>
      <c r="M20" s="76" t="s">
        <v>205</v>
      </c>
    </row>
    <row r="21">
      <c r="A21" s="77" t="s">
        <v>201</v>
      </c>
      <c r="B21" s="77" t="s">
        <v>206</v>
      </c>
      <c r="C21" s="77" t="s">
        <v>18</v>
      </c>
      <c r="D21" s="77">
        <v>2018.0</v>
      </c>
      <c r="E21" s="88">
        <v>22.7</v>
      </c>
      <c r="F21" s="88">
        <v>24.7</v>
      </c>
      <c r="G21" s="88">
        <v>25.0</v>
      </c>
      <c r="H21" s="79">
        <v>62.0</v>
      </c>
      <c r="I21" s="84">
        <f t="shared" ref="I21:I24" si="3">(100-(((F21-H21)*100)/(F21-E21)))/100</f>
        <v>19.65</v>
      </c>
      <c r="J21" s="77"/>
      <c r="K21" s="77" t="s">
        <v>29</v>
      </c>
      <c r="L21" s="79" t="s">
        <v>204</v>
      </c>
      <c r="M21" s="79"/>
    </row>
    <row r="22">
      <c r="A22" s="72" t="s">
        <v>207</v>
      </c>
      <c r="B22" s="72" t="s">
        <v>208</v>
      </c>
      <c r="C22" s="72" t="s">
        <v>76</v>
      </c>
      <c r="D22" s="72">
        <v>2018.0</v>
      </c>
      <c r="E22" s="81">
        <v>26895.0</v>
      </c>
      <c r="F22" s="81">
        <v>28240.0</v>
      </c>
      <c r="G22" s="81">
        <v>29652.0</v>
      </c>
      <c r="H22" s="89">
        <v>29455.0</v>
      </c>
      <c r="I22" s="84">
        <f t="shared" si="3"/>
        <v>1.903345725</v>
      </c>
      <c r="J22" s="72"/>
      <c r="K22" s="72" t="s">
        <v>29</v>
      </c>
      <c r="L22" s="76" t="s">
        <v>209</v>
      </c>
      <c r="M22" s="76"/>
    </row>
    <row r="23">
      <c r="A23" s="77" t="s">
        <v>207</v>
      </c>
      <c r="B23" s="77" t="s">
        <v>210</v>
      </c>
      <c r="C23" s="77" t="s">
        <v>211</v>
      </c>
      <c r="D23" s="77">
        <v>2018.0</v>
      </c>
      <c r="E23" s="78">
        <v>1.0</v>
      </c>
      <c r="F23" s="78">
        <v>12.0</v>
      </c>
      <c r="G23" s="78">
        <v>39.0</v>
      </c>
      <c r="H23" s="79">
        <v>2.0</v>
      </c>
      <c r="I23" s="82">
        <f t="shared" si="3"/>
        <v>0.09090909091</v>
      </c>
      <c r="J23" s="77"/>
      <c r="K23" s="77" t="s">
        <v>29</v>
      </c>
      <c r="L23" s="79" t="s">
        <v>209</v>
      </c>
      <c r="M23" s="79"/>
    </row>
    <row r="24">
      <c r="A24" s="72" t="s">
        <v>207</v>
      </c>
      <c r="B24" s="72" t="s">
        <v>212</v>
      </c>
      <c r="C24" s="72" t="s">
        <v>213</v>
      </c>
      <c r="D24" s="72">
        <v>2018.0</v>
      </c>
      <c r="E24" s="81">
        <v>3157.0</v>
      </c>
      <c r="F24" s="81">
        <v>2947.0</v>
      </c>
      <c r="G24" s="81">
        <v>2497.0</v>
      </c>
      <c r="H24" s="81">
        <v>2219.0</v>
      </c>
      <c r="I24" s="84">
        <f t="shared" si="3"/>
        <v>4.466666667</v>
      </c>
      <c r="J24" s="72"/>
      <c r="K24" s="72" t="s">
        <v>20</v>
      </c>
      <c r="L24" s="76" t="s">
        <v>214</v>
      </c>
      <c r="M24" s="76"/>
    </row>
  </sheetData>
  <mergeCells count="4">
    <mergeCell ref="A1:L1"/>
    <mergeCell ref="A2:B2"/>
    <mergeCell ref="D2:E2"/>
    <mergeCell ref="F2:G2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2" max="2" width="27.88"/>
    <col customWidth="1" min="9" max="9" width="15.0"/>
    <col customWidth="1" min="11" max="11" width="15.25"/>
    <col customWidth="1" min="12" max="12" width="25.38"/>
    <col customWidth="1" min="13" max="13" width="23.0"/>
  </cols>
  <sheetData>
    <row r="1">
      <c r="A1" s="94" t="s">
        <v>215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>
      <c r="A2" s="95"/>
      <c r="C2" s="96"/>
      <c r="D2" s="96" t="s">
        <v>1</v>
      </c>
      <c r="F2" s="96" t="s">
        <v>2</v>
      </c>
      <c r="H2" s="96"/>
      <c r="I2" s="96"/>
      <c r="J2" s="96"/>
      <c r="K2" s="96"/>
      <c r="L2" s="96"/>
      <c r="M2" s="96"/>
    </row>
    <row r="3">
      <c r="A3" s="97" t="s">
        <v>3</v>
      </c>
      <c r="B3" s="97" t="s">
        <v>4</v>
      </c>
      <c r="C3" s="97" t="s">
        <v>5</v>
      </c>
      <c r="D3" s="97" t="s">
        <v>6</v>
      </c>
      <c r="E3" s="97" t="s">
        <v>7</v>
      </c>
      <c r="F3" s="97" t="s">
        <v>8</v>
      </c>
      <c r="G3" s="97" t="s">
        <v>9</v>
      </c>
      <c r="H3" s="98" t="s">
        <v>10</v>
      </c>
      <c r="I3" s="99" t="s">
        <v>11</v>
      </c>
      <c r="J3" s="97" t="s">
        <v>12</v>
      </c>
      <c r="K3" s="97" t="s">
        <v>13</v>
      </c>
      <c r="L3" s="97" t="s">
        <v>14</v>
      </c>
      <c r="M3" s="97" t="s">
        <v>216</v>
      </c>
    </row>
    <row r="4" ht="85.5" customHeight="1">
      <c r="A4" s="100" t="s">
        <v>136</v>
      </c>
      <c r="B4" s="100" t="s">
        <v>217</v>
      </c>
      <c r="C4" s="100" t="s">
        <v>27</v>
      </c>
      <c r="D4" s="100">
        <v>2017.0</v>
      </c>
      <c r="E4" s="100">
        <v>13.0</v>
      </c>
      <c r="F4" s="100">
        <v>12.0</v>
      </c>
      <c r="G4" s="100">
        <v>11.0</v>
      </c>
      <c r="H4" s="101">
        <v>13.0</v>
      </c>
      <c r="I4" s="9" t="s">
        <v>218</v>
      </c>
      <c r="J4" s="100"/>
      <c r="K4" s="100" t="s">
        <v>20</v>
      </c>
      <c r="L4" s="101" t="s">
        <v>219</v>
      </c>
      <c r="M4" s="101" t="s">
        <v>220</v>
      </c>
    </row>
    <row r="5">
      <c r="A5" s="102" t="s">
        <v>136</v>
      </c>
      <c r="B5" s="102" t="s">
        <v>221</v>
      </c>
      <c r="C5" s="102" t="s">
        <v>76</v>
      </c>
      <c r="D5" s="102">
        <v>2018.0</v>
      </c>
      <c r="E5" s="103">
        <v>1905236.0</v>
      </c>
      <c r="F5" s="103">
        <v>1964870.0</v>
      </c>
      <c r="G5" s="103">
        <v>2052183.0</v>
      </c>
      <c r="H5" s="104">
        <v>1497032.0</v>
      </c>
      <c r="I5" s="25" t="s">
        <v>84</v>
      </c>
      <c r="J5" s="102"/>
      <c r="K5" s="102" t="s">
        <v>29</v>
      </c>
      <c r="L5" s="105" t="s">
        <v>222</v>
      </c>
      <c r="M5" s="105" t="s">
        <v>223</v>
      </c>
    </row>
    <row r="6">
      <c r="A6" s="100" t="s">
        <v>136</v>
      </c>
      <c r="B6" s="100" t="s">
        <v>224</v>
      </c>
      <c r="C6" s="100" t="s">
        <v>27</v>
      </c>
      <c r="D6" s="100">
        <v>2018.0</v>
      </c>
      <c r="E6" s="106">
        <v>6.0</v>
      </c>
      <c r="F6" s="106">
        <v>5.0</v>
      </c>
      <c r="G6" s="106">
        <v>4.0</v>
      </c>
      <c r="H6" s="101">
        <v>6.0</v>
      </c>
      <c r="I6" s="9" t="s">
        <v>218</v>
      </c>
      <c r="J6" s="100"/>
      <c r="K6" s="100" t="s">
        <v>20</v>
      </c>
      <c r="L6" s="101" t="s">
        <v>225</v>
      </c>
      <c r="M6" s="101" t="s">
        <v>226</v>
      </c>
    </row>
    <row r="7">
      <c r="A7" s="102" t="s">
        <v>227</v>
      </c>
      <c r="B7" s="102" t="s">
        <v>228</v>
      </c>
      <c r="C7" s="102" t="s">
        <v>18</v>
      </c>
      <c r="D7" s="102">
        <v>2018.0</v>
      </c>
      <c r="E7" s="102">
        <v>27.74</v>
      </c>
      <c r="F7" s="102">
        <v>38.65</v>
      </c>
      <c r="G7" s="102">
        <v>60.14</v>
      </c>
      <c r="H7" s="105">
        <v>106.0</v>
      </c>
      <c r="I7" s="107">
        <f t="shared" ref="I7:I8" si="1">(100-(((F7-H7)*100)/(F7-E7)))/100</f>
        <v>7.173235564</v>
      </c>
      <c r="J7" s="102"/>
      <c r="K7" s="102" t="s">
        <v>29</v>
      </c>
      <c r="L7" s="105" t="s">
        <v>229</v>
      </c>
      <c r="M7" s="105"/>
    </row>
    <row r="8">
      <c r="A8" s="100" t="s">
        <v>227</v>
      </c>
      <c r="B8" s="100" t="s">
        <v>230</v>
      </c>
      <c r="C8" s="100" t="s">
        <v>18</v>
      </c>
      <c r="D8" s="100">
        <v>2018.0</v>
      </c>
      <c r="E8" s="108">
        <v>11.74</v>
      </c>
      <c r="F8" s="108">
        <v>12.36</v>
      </c>
      <c r="G8" s="108">
        <v>13.01</v>
      </c>
      <c r="H8" s="101">
        <v>11.97</v>
      </c>
      <c r="I8" s="109">
        <f t="shared" si="1"/>
        <v>0.3709677419</v>
      </c>
      <c r="J8" s="100"/>
      <c r="K8" s="100" t="s">
        <v>29</v>
      </c>
      <c r="L8" s="101" t="s">
        <v>231</v>
      </c>
      <c r="M8" s="101"/>
    </row>
    <row r="9">
      <c r="A9" s="102" t="s">
        <v>227</v>
      </c>
      <c r="B9" s="105" t="s">
        <v>232</v>
      </c>
      <c r="C9" s="102" t="s">
        <v>18</v>
      </c>
      <c r="D9" s="102">
        <v>2018.0</v>
      </c>
      <c r="E9" s="110">
        <v>12.3</v>
      </c>
      <c r="F9" s="110">
        <v>15.49</v>
      </c>
      <c r="G9" s="110">
        <v>19.3</v>
      </c>
      <c r="H9" s="105">
        <v>5.1</v>
      </c>
      <c r="I9" s="25" t="s">
        <v>84</v>
      </c>
      <c r="J9" s="102"/>
      <c r="K9" s="102" t="s">
        <v>29</v>
      </c>
      <c r="L9" s="105" t="s">
        <v>233</v>
      </c>
      <c r="M9" s="105" t="s">
        <v>234</v>
      </c>
    </row>
    <row r="10">
      <c r="A10" s="100" t="s">
        <v>235</v>
      </c>
      <c r="B10" s="100" t="s">
        <v>236</v>
      </c>
      <c r="C10" s="100" t="s">
        <v>27</v>
      </c>
      <c r="D10" s="100">
        <v>2018.0</v>
      </c>
      <c r="E10" s="106">
        <v>5.0</v>
      </c>
      <c r="F10" s="106">
        <v>5.0</v>
      </c>
      <c r="G10" s="106">
        <v>3.0</v>
      </c>
      <c r="H10" s="111">
        <v>3.0</v>
      </c>
      <c r="I10" s="112" t="s">
        <v>99</v>
      </c>
      <c r="J10" s="100"/>
      <c r="K10" s="100" t="s">
        <v>20</v>
      </c>
      <c r="L10" s="101" t="s">
        <v>163</v>
      </c>
      <c r="M10" s="101" t="s">
        <v>237</v>
      </c>
    </row>
    <row r="11">
      <c r="A11" s="102" t="s">
        <v>235</v>
      </c>
      <c r="B11" s="102" t="s">
        <v>238</v>
      </c>
      <c r="C11" s="102" t="s">
        <v>18</v>
      </c>
      <c r="D11" s="102">
        <v>2018.0</v>
      </c>
      <c r="E11" s="113">
        <v>5.27</v>
      </c>
      <c r="F11" s="113">
        <v>5.69</v>
      </c>
      <c r="G11" s="113">
        <v>6.15</v>
      </c>
      <c r="H11" s="105">
        <v>5.37</v>
      </c>
      <c r="I11" s="109">
        <f t="shared" ref="I11:I14" si="2">(100-(((F11-H11)*100)/(F11-E11)))/100</f>
        <v>0.2380952381</v>
      </c>
      <c r="J11" s="102"/>
      <c r="K11" s="102" t="s">
        <v>29</v>
      </c>
      <c r="L11" s="105" t="s">
        <v>239</v>
      </c>
      <c r="M11" s="105"/>
    </row>
    <row r="12">
      <c r="A12" s="100" t="s">
        <v>235</v>
      </c>
      <c r="B12" s="100" t="s">
        <v>240</v>
      </c>
      <c r="C12" s="100" t="s">
        <v>241</v>
      </c>
      <c r="D12" s="100">
        <v>2018.0</v>
      </c>
      <c r="E12" s="108">
        <v>842.6</v>
      </c>
      <c r="F12" s="108">
        <v>1350.0</v>
      </c>
      <c r="G12" s="108">
        <v>1500.0</v>
      </c>
      <c r="H12" s="114">
        <v>2152.0</v>
      </c>
      <c r="I12" s="107">
        <f t="shared" si="2"/>
        <v>2.580607016</v>
      </c>
      <c r="J12" s="108"/>
      <c r="K12" s="108" t="s">
        <v>29</v>
      </c>
      <c r="L12" s="101" t="s">
        <v>242</v>
      </c>
      <c r="M12" s="101" t="s">
        <v>243</v>
      </c>
    </row>
    <row r="13">
      <c r="A13" s="102" t="s">
        <v>244</v>
      </c>
      <c r="B13" s="102" t="s">
        <v>245</v>
      </c>
      <c r="C13" s="102" t="s">
        <v>18</v>
      </c>
      <c r="D13" s="102">
        <v>2018.0</v>
      </c>
      <c r="E13" s="103">
        <v>21.0</v>
      </c>
      <c r="F13" s="103">
        <v>60.0</v>
      </c>
      <c r="G13" s="103">
        <v>85.0</v>
      </c>
      <c r="H13" s="105">
        <v>65.0</v>
      </c>
      <c r="I13" s="107">
        <f t="shared" si="2"/>
        <v>1.128205128</v>
      </c>
      <c r="J13" s="102"/>
      <c r="K13" s="102" t="s">
        <v>29</v>
      </c>
      <c r="L13" s="105" t="s">
        <v>246</v>
      </c>
      <c r="M13" s="105"/>
    </row>
    <row r="14">
      <c r="A14" s="100" t="s">
        <v>244</v>
      </c>
      <c r="B14" s="100" t="s">
        <v>247</v>
      </c>
      <c r="C14" s="100" t="s">
        <v>248</v>
      </c>
      <c r="D14" s="100">
        <v>2018.0</v>
      </c>
      <c r="E14" s="115">
        <v>1.6371</v>
      </c>
      <c r="F14" s="115">
        <v>2.93</v>
      </c>
      <c r="G14" s="115">
        <v>4.83</v>
      </c>
      <c r="H14" s="114">
        <v>2.72</v>
      </c>
      <c r="I14" s="109">
        <f t="shared" si="2"/>
        <v>0.837574445</v>
      </c>
      <c r="J14" s="100"/>
      <c r="K14" s="100" t="s">
        <v>29</v>
      </c>
      <c r="L14" s="101" t="s">
        <v>246</v>
      </c>
      <c r="M14" s="101"/>
    </row>
    <row r="15">
      <c r="A15" s="102" t="s">
        <v>249</v>
      </c>
      <c r="B15" s="102" t="s">
        <v>250</v>
      </c>
      <c r="C15" s="102" t="s">
        <v>27</v>
      </c>
      <c r="D15" s="102">
        <v>2016.0</v>
      </c>
      <c r="E15" s="103">
        <v>15.0</v>
      </c>
      <c r="F15" s="103">
        <v>13.0</v>
      </c>
      <c r="G15" s="103">
        <v>10.0</v>
      </c>
      <c r="H15" s="105">
        <v>15.0</v>
      </c>
      <c r="I15" s="9" t="s">
        <v>218</v>
      </c>
      <c r="J15" s="102"/>
      <c r="K15" s="102" t="s">
        <v>20</v>
      </c>
      <c r="L15" s="105" t="s">
        <v>251</v>
      </c>
      <c r="M15" s="105" t="s">
        <v>220</v>
      </c>
    </row>
    <row r="16">
      <c r="A16" s="100" t="s">
        <v>249</v>
      </c>
      <c r="B16" s="100" t="s">
        <v>252</v>
      </c>
      <c r="C16" s="100" t="s">
        <v>253</v>
      </c>
      <c r="D16" s="100">
        <v>2018.0</v>
      </c>
      <c r="E16" s="114">
        <v>167.31</v>
      </c>
      <c r="F16" s="108">
        <v>180.75</v>
      </c>
      <c r="G16" s="108">
        <v>184.0</v>
      </c>
      <c r="H16" s="101">
        <v>164.65</v>
      </c>
      <c r="I16" s="9" t="s">
        <v>218</v>
      </c>
      <c r="J16" s="100"/>
      <c r="K16" s="100" t="s">
        <v>29</v>
      </c>
      <c r="L16" s="101" t="s">
        <v>254</v>
      </c>
      <c r="M16" s="101" t="s">
        <v>255</v>
      </c>
    </row>
    <row r="17">
      <c r="A17" s="102" t="s">
        <v>249</v>
      </c>
      <c r="B17" s="102" t="s">
        <v>256</v>
      </c>
      <c r="C17" s="102" t="s">
        <v>27</v>
      </c>
      <c r="D17" s="102">
        <v>2018.0</v>
      </c>
      <c r="E17" s="103">
        <v>8.0</v>
      </c>
      <c r="F17" s="103">
        <v>5.0</v>
      </c>
      <c r="G17" s="103">
        <v>3.0</v>
      </c>
      <c r="H17" s="105">
        <v>10.0</v>
      </c>
      <c r="I17" s="17">
        <f>(100-(((F17-H17)*100)/(F17-E17)))/100</f>
        <v>-0.6666666667</v>
      </c>
      <c r="J17" s="102"/>
      <c r="K17" s="102" t="s">
        <v>20</v>
      </c>
      <c r="L17" s="105" t="s">
        <v>257</v>
      </c>
      <c r="M17" s="105"/>
    </row>
    <row r="18">
      <c r="A18" s="100" t="s">
        <v>258</v>
      </c>
      <c r="B18" s="100" t="s">
        <v>259</v>
      </c>
      <c r="C18" s="100" t="s">
        <v>260</v>
      </c>
      <c r="D18" s="100">
        <v>2018.0</v>
      </c>
      <c r="E18" s="106">
        <v>152900.0</v>
      </c>
      <c r="F18" s="108">
        <v>159884.2</v>
      </c>
      <c r="G18" s="108">
        <v>167187.47</v>
      </c>
      <c r="H18" s="114">
        <v>66499.0</v>
      </c>
      <c r="I18" s="116" t="s">
        <v>84</v>
      </c>
      <c r="J18" s="108"/>
      <c r="K18" s="108" t="s">
        <v>29</v>
      </c>
      <c r="L18" s="101" t="s">
        <v>261</v>
      </c>
      <c r="M18" s="27"/>
    </row>
    <row r="19">
      <c r="A19" s="102" t="s">
        <v>258</v>
      </c>
      <c r="B19" s="102" t="s">
        <v>262</v>
      </c>
      <c r="C19" s="102" t="s">
        <v>76</v>
      </c>
      <c r="D19" s="102">
        <v>2018.0</v>
      </c>
      <c r="E19" s="104">
        <v>2.1536388E7</v>
      </c>
      <c r="F19" s="103">
        <v>2.4304775E7</v>
      </c>
      <c r="G19" s="103">
        <v>2.5414078E7</v>
      </c>
      <c r="H19" s="104">
        <v>1.1385934E7</v>
      </c>
      <c r="I19" s="25" t="s">
        <v>84</v>
      </c>
      <c r="J19" s="102"/>
      <c r="K19" s="102" t="s">
        <v>29</v>
      </c>
      <c r="L19" s="105" t="s">
        <v>263</v>
      </c>
      <c r="M19" s="105" t="s">
        <v>264</v>
      </c>
    </row>
    <row r="20">
      <c r="A20" s="100" t="s">
        <v>258</v>
      </c>
      <c r="B20" s="100" t="s">
        <v>265</v>
      </c>
      <c r="C20" s="100" t="s">
        <v>76</v>
      </c>
      <c r="D20" s="100">
        <v>2018.0</v>
      </c>
      <c r="E20" s="106">
        <v>4097574.0</v>
      </c>
      <c r="F20" s="106">
        <v>4284375.0</v>
      </c>
      <c r="G20" s="106">
        <v>4480464.0</v>
      </c>
      <c r="H20" s="111">
        <v>1913954.0</v>
      </c>
      <c r="I20" s="25" t="s">
        <v>84</v>
      </c>
      <c r="J20" s="100"/>
      <c r="K20" s="100" t="s">
        <v>29</v>
      </c>
      <c r="L20" s="101" t="s">
        <v>266</v>
      </c>
      <c r="M20" s="101" t="s">
        <v>267</v>
      </c>
    </row>
    <row r="21">
      <c r="A21" s="102" t="s">
        <v>268</v>
      </c>
      <c r="B21" s="102" t="s">
        <v>269</v>
      </c>
      <c r="C21" s="102" t="s">
        <v>270</v>
      </c>
      <c r="D21" s="102">
        <v>2018.0</v>
      </c>
      <c r="E21" s="103">
        <v>1761000.0</v>
      </c>
      <c r="F21" s="103">
        <v>1963491.0</v>
      </c>
      <c r="G21" s="103">
        <v>2203486.0</v>
      </c>
      <c r="H21" s="104">
        <v>1780367.0</v>
      </c>
      <c r="I21" s="19">
        <f>(100-(((F21-H21)*100)/(F21-E21)))/100</f>
        <v>0.09564375701</v>
      </c>
      <c r="J21" s="102"/>
      <c r="K21" s="102" t="s">
        <v>29</v>
      </c>
      <c r="L21" s="105" t="s">
        <v>271</v>
      </c>
      <c r="M21" s="105" t="s">
        <v>272</v>
      </c>
    </row>
    <row r="22">
      <c r="A22" s="100" t="s">
        <v>268</v>
      </c>
      <c r="B22" s="100" t="s">
        <v>273</v>
      </c>
      <c r="C22" s="100" t="s">
        <v>274</v>
      </c>
      <c r="D22" s="100">
        <v>2018.0</v>
      </c>
      <c r="E22" s="106">
        <v>5804.0</v>
      </c>
      <c r="F22" s="106">
        <v>7304.0</v>
      </c>
      <c r="G22" s="106">
        <v>8083.0</v>
      </c>
      <c r="H22" s="101">
        <v>131.0</v>
      </c>
      <c r="I22" s="25" t="s">
        <v>84</v>
      </c>
      <c r="J22" s="100"/>
      <c r="K22" s="100" t="s">
        <v>29</v>
      </c>
      <c r="L22" s="111" t="s">
        <v>275</v>
      </c>
      <c r="M22" s="111"/>
    </row>
    <row r="23">
      <c r="A23" s="102" t="s">
        <v>268</v>
      </c>
      <c r="B23" s="102" t="s">
        <v>276</v>
      </c>
      <c r="C23" s="102" t="s">
        <v>64</v>
      </c>
      <c r="D23" s="102">
        <v>2018.0</v>
      </c>
      <c r="E23" s="110">
        <v>49.3</v>
      </c>
      <c r="F23" s="110">
        <v>46.6</v>
      </c>
      <c r="G23" s="110">
        <v>44.52</v>
      </c>
      <c r="H23" s="105">
        <v>47.1</v>
      </c>
      <c r="I23" s="9" t="s">
        <v>218</v>
      </c>
      <c r="J23" s="102"/>
      <c r="K23" s="102" t="s">
        <v>20</v>
      </c>
      <c r="L23" s="105" t="s">
        <v>277</v>
      </c>
      <c r="M23" s="105" t="s">
        <v>278</v>
      </c>
    </row>
    <row r="24">
      <c r="A24" s="100" t="s">
        <v>279</v>
      </c>
      <c r="B24" s="100" t="s">
        <v>280</v>
      </c>
      <c r="C24" s="100" t="s">
        <v>36</v>
      </c>
      <c r="D24" s="100">
        <v>2018.0</v>
      </c>
      <c r="E24" s="108">
        <v>23.61</v>
      </c>
      <c r="F24" s="108">
        <v>24.0</v>
      </c>
      <c r="G24" s="108">
        <v>27.0</v>
      </c>
      <c r="H24" s="101">
        <v>27.12</v>
      </c>
      <c r="I24" s="18">
        <f t="shared" ref="I24:I26" si="3">(100-(((F24-H24)*100)/(F24-E24)))/100</f>
        <v>9</v>
      </c>
      <c r="J24" s="100"/>
      <c r="K24" s="100" t="s">
        <v>29</v>
      </c>
      <c r="L24" s="101" t="s">
        <v>281</v>
      </c>
      <c r="M24" s="105" t="s">
        <v>282</v>
      </c>
    </row>
    <row r="25">
      <c r="A25" s="102" t="s">
        <v>279</v>
      </c>
      <c r="B25" s="102" t="s">
        <v>283</v>
      </c>
      <c r="C25" s="102" t="s">
        <v>284</v>
      </c>
      <c r="D25" s="102">
        <v>2018.0</v>
      </c>
      <c r="E25" s="110">
        <v>0.43</v>
      </c>
      <c r="F25" s="110">
        <v>0.44</v>
      </c>
      <c r="G25" s="110">
        <v>0.54</v>
      </c>
      <c r="H25" s="105">
        <v>0.53</v>
      </c>
      <c r="I25" s="18">
        <f t="shared" si="3"/>
        <v>10</v>
      </c>
      <c r="J25" s="102"/>
      <c r="K25" s="102" t="s">
        <v>29</v>
      </c>
      <c r="L25" s="105" t="s">
        <v>285</v>
      </c>
      <c r="M25" s="105" t="s">
        <v>282</v>
      </c>
    </row>
    <row r="26" ht="55.5" customHeight="1">
      <c r="A26" s="100" t="s">
        <v>279</v>
      </c>
      <c r="B26" s="100" t="s">
        <v>286</v>
      </c>
      <c r="C26" s="100" t="s">
        <v>287</v>
      </c>
      <c r="D26" s="100">
        <v>2018.0</v>
      </c>
      <c r="E26" s="106">
        <v>250.0</v>
      </c>
      <c r="F26" s="106">
        <v>308.0</v>
      </c>
      <c r="G26" s="106">
        <v>336.0</v>
      </c>
      <c r="H26" s="101">
        <v>295.0</v>
      </c>
      <c r="I26" s="19">
        <f t="shared" si="3"/>
        <v>0.775862069</v>
      </c>
      <c r="J26" s="100"/>
      <c r="K26" s="100" t="s">
        <v>29</v>
      </c>
      <c r="L26" s="101" t="s">
        <v>288</v>
      </c>
      <c r="M26" s="101" t="s">
        <v>289</v>
      </c>
    </row>
    <row r="27">
      <c r="A27" s="102" t="s">
        <v>290</v>
      </c>
      <c r="B27" s="105" t="s">
        <v>291</v>
      </c>
      <c r="C27" s="102" t="s">
        <v>292</v>
      </c>
      <c r="D27" s="102">
        <v>2018.0</v>
      </c>
      <c r="E27" s="103">
        <v>0.0</v>
      </c>
      <c r="F27" s="103">
        <v>13.0</v>
      </c>
      <c r="G27" s="103">
        <v>20.0</v>
      </c>
      <c r="H27" s="105">
        <v>0.0</v>
      </c>
      <c r="I27" s="25" t="s">
        <v>84</v>
      </c>
      <c r="J27" s="102"/>
      <c r="K27" s="102" t="s">
        <v>29</v>
      </c>
      <c r="L27" s="105" t="s">
        <v>293</v>
      </c>
      <c r="M27" s="105" t="s">
        <v>294</v>
      </c>
    </row>
    <row r="28">
      <c r="A28" s="100" t="s">
        <v>290</v>
      </c>
      <c r="B28" s="100" t="s">
        <v>295</v>
      </c>
      <c r="C28" s="100" t="s">
        <v>260</v>
      </c>
      <c r="D28" s="100">
        <v>2018.0</v>
      </c>
      <c r="E28" s="108">
        <v>545.42</v>
      </c>
      <c r="F28" s="108">
        <v>675.33</v>
      </c>
      <c r="G28" s="108">
        <v>789.67</v>
      </c>
      <c r="H28" s="101">
        <v>207.0</v>
      </c>
      <c r="I28" s="25" t="s">
        <v>84</v>
      </c>
      <c r="J28" s="100"/>
      <c r="K28" s="108" t="s">
        <v>29</v>
      </c>
      <c r="L28" s="101" t="s">
        <v>296</v>
      </c>
      <c r="M28" s="101" t="s">
        <v>297</v>
      </c>
    </row>
    <row r="29">
      <c r="A29" s="102" t="s">
        <v>298</v>
      </c>
      <c r="B29" s="105" t="s">
        <v>299</v>
      </c>
      <c r="C29" s="102" t="s">
        <v>300</v>
      </c>
      <c r="D29" s="102">
        <v>2018.0</v>
      </c>
      <c r="E29" s="117">
        <v>22.07</v>
      </c>
      <c r="F29" s="117">
        <v>24.2</v>
      </c>
      <c r="G29" s="117">
        <v>26.75</v>
      </c>
      <c r="H29" s="118">
        <v>22.141</v>
      </c>
      <c r="I29" s="109">
        <f t="shared" ref="I29:I31" si="4">(100-(((F29-H29)*100)/(F29-E29)))/100</f>
        <v>0.03333333333</v>
      </c>
      <c r="J29" s="102"/>
      <c r="K29" s="102" t="s">
        <v>29</v>
      </c>
      <c r="L29" s="105" t="s">
        <v>301</v>
      </c>
      <c r="M29" s="105"/>
    </row>
    <row r="30">
      <c r="A30" s="100" t="s">
        <v>298</v>
      </c>
      <c r="B30" s="101" t="s">
        <v>302</v>
      </c>
      <c r="C30" s="100" t="s">
        <v>253</v>
      </c>
      <c r="D30" s="100">
        <v>2018.0</v>
      </c>
      <c r="E30" s="114">
        <v>1.264733062E9</v>
      </c>
      <c r="F30" s="114">
        <v>1.45E9</v>
      </c>
      <c r="G30" s="114">
        <v>1.675E9</v>
      </c>
      <c r="H30" s="114">
        <v>1.54066494176E9</v>
      </c>
      <c r="I30" s="107">
        <f t="shared" si="4"/>
        <v>1.489374644</v>
      </c>
      <c r="J30" s="100"/>
      <c r="K30" s="100" t="s">
        <v>29</v>
      </c>
      <c r="L30" s="101" t="s">
        <v>301</v>
      </c>
      <c r="M30" s="101"/>
    </row>
    <row r="31">
      <c r="A31" s="102" t="s">
        <v>298</v>
      </c>
      <c r="B31" s="102" t="s">
        <v>303</v>
      </c>
      <c r="C31" s="102" t="s">
        <v>76</v>
      </c>
      <c r="D31" s="102">
        <v>2018.0</v>
      </c>
      <c r="E31" s="103">
        <v>66408.0</v>
      </c>
      <c r="F31" s="103">
        <v>75000.0</v>
      </c>
      <c r="G31" s="103">
        <v>82500.0</v>
      </c>
      <c r="H31" s="104">
        <v>73651.0</v>
      </c>
      <c r="I31" s="109">
        <f t="shared" si="4"/>
        <v>0.8429934823</v>
      </c>
      <c r="J31" s="102"/>
      <c r="K31" s="102" t="s">
        <v>29</v>
      </c>
      <c r="L31" s="105" t="s">
        <v>301</v>
      </c>
      <c r="M31" s="105"/>
    </row>
  </sheetData>
  <mergeCells count="4">
    <mergeCell ref="A1:L1"/>
    <mergeCell ref="A2:B2"/>
    <mergeCell ref="D2:E2"/>
    <mergeCell ref="F2:G2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0.13"/>
    <col customWidth="1" min="12" max="13" width="34.0"/>
  </cols>
  <sheetData>
    <row r="1">
      <c r="A1" s="119" t="s">
        <v>304</v>
      </c>
    </row>
    <row r="2">
      <c r="A2" s="120"/>
      <c r="C2" s="121"/>
      <c r="D2" s="121" t="s">
        <v>1</v>
      </c>
      <c r="F2" s="121" t="s">
        <v>2</v>
      </c>
      <c r="H2" s="121"/>
      <c r="I2" s="121"/>
      <c r="J2" s="121"/>
      <c r="K2" s="121"/>
      <c r="L2" s="121"/>
      <c r="M2" s="121"/>
    </row>
    <row r="3">
      <c r="A3" s="122" t="s">
        <v>3</v>
      </c>
      <c r="B3" s="122" t="s">
        <v>4</v>
      </c>
      <c r="C3" s="122" t="s">
        <v>5</v>
      </c>
      <c r="D3" s="122" t="s">
        <v>6</v>
      </c>
      <c r="E3" s="122" t="s">
        <v>7</v>
      </c>
      <c r="F3" s="122" t="s">
        <v>8</v>
      </c>
      <c r="G3" s="122" t="s">
        <v>9</v>
      </c>
      <c r="H3" s="123" t="s">
        <v>10</v>
      </c>
      <c r="I3" s="124" t="s">
        <v>11</v>
      </c>
      <c r="J3" s="122" t="s">
        <v>12</v>
      </c>
      <c r="K3" s="122" t="s">
        <v>13</v>
      </c>
      <c r="L3" s="122" t="s">
        <v>14</v>
      </c>
      <c r="M3" s="122" t="s">
        <v>216</v>
      </c>
    </row>
    <row r="4">
      <c r="A4" s="125" t="s">
        <v>305</v>
      </c>
      <c r="B4" s="125" t="s">
        <v>306</v>
      </c>
      <c r="C4" s="125" t="s">
        <v>27</v>
      </c>
      <c r="D4" s="125">
        <v>2018.0</v>
      </c>
      <c r="E4" s="125">
        <v>8.0</v>
      </c>
      <c r="F4" s="125">
        <v>7.0</v>
      </c>
      <c r="G4" s="125">
        <v>6.0</v>
      </c>
      <c r="H4" s="126">
        <v>3.0</v>
      </c>
      <c r="I4" s="112" t="s">
        <v>99</v>
      </c>
      <c r="J4" s="125"/>
      <c r="K4" s="125" t="s">
        <v>20</v>
      </c>
      <c r="L4" s="126" t="s">
        <v>225</v>
      </c>
      <c r="M4" s="126" t="s">
        <v>307</v>
      </c>
    </row>
    <row r="5">
      <c r="A5" s="127" t="s">
        <v>305</v>
      </c>
      <c r="B5" s="127" t="s">
        <v>308</v>
      </c>
      <c r="C5" s="127" t="s">
        <v>309</v>
      </c>
      <c r="D5" s="127">
        <v>2018.0</v>
      </c>
      <c r="E5" s="128">
        <v>105.0</v>
      </c>
      <c r="F5" s="128">
        <v>161.0</v>
      </c>
      <c r="G5" s="128">
        <v>218.0</v>
      </c>
      <c r="H5" s="129">
        <v>125.0</v>
      </c>
      <c r="I5" s="82">
        <f>(100-(((F5-H5)*100)/(F5-E5)))/100</f>
        <v>0.3571428571</v>
      </c>
      <c r="J5" s="127"/>
      <c r="K5" s="127" t="s">
        <v>29</v>
      </c>
      <c r="L5" s="129" t="s">
        <v>310</v>
      </c>
      <c r="M5" s="129"/>
    </row>
    <row r="6">
      <c r="A6" s="125" t="s">
        <v>305</v>
      </c>
      <c r="B6" s="125" t="s">
        <v>311</v>
      </c>
      <c r="C6" s="125" t="s">
        <v>27</v>
      </c>
      <c r="D6" s="125">
        <v>2018.0</v>
      </c>
      <c r="E6" s="130">
        <v>3.0</v>
      </c>
      <c r="F6" s="130">
        <v>2.0</v>
      </c>
      <c r="G6" s="130">
        <v>1.0</v>
      </c>
      <c r="H6" s="126">
        <v>3.0</v>
      </c>
      <c r="I6" s="9" t="s">
        <v>218</v>
      </c>
      <c r="J6" s="125"/>
      <c r="K6" s="125" t="s">
        <v>20</v>
      </c>
      <c r="L6" s="126" t="s">
        <v>312</v>
      </c>
      <c r="M6" s="126" t="s">
        <v>313</v>
      </c>
    </row>
    <row r="7">
      <c r="A7" s="127" t="s">
        <v>314</v>
      </c>
      <c r="B7" s="127" t="s">
        <v>315</v>
      </c>
      <c r="C7" s="127" t="s">
        <v>27</v>
      </c>
      <c r="D7" s="127">
        <v>2018.0</v>
      </c>
      <c r="E7" s="127">
        <v>8.0</v>
      </c>
      <c r="F7" s="127">
        <v>7.0</v>
      </c>
      <c r="G7" s="127">
        <v>6.0</v>
      </c>
      <c r="H7" s="129">
        <v>7.0</v>
      </c>
      <c r="I7" s="112" t="s">
        <v>99</v>
      </c>
      <c r="J7" s="127"/>
      <c r="K7" s="127" t="s">
        <v>20</v>
      </c>
      <c r="L7" s="129" t="s">
        <v>316</v>
      </c>
      <c r="M7" s="129" t="s">
        <v>317</v>
      </c>
    </row>
    <row r="8">
      <c r="A8" s="125" t="s">
        <v>314</v>
      </c>
      <c r="B8" s="125" t="s">
        <v>318</v>
      </c>
      <c r="C8" s="125" t="s">
        <v>319</v>
      </c>
      <c r="D8" s="125">
        <v>2018.0</v>
      </c>
      <c r="E8" s="130">
        <v>1.0</v>
      </c>
      <c r="F8" s="130">
        <v>5.0</v>
      </c>
      <c r="G8" s="130">
        <v>5.0</v>
      </c>
      <c r="H8" s="126">
        <v>1.0</v>
      </c>
      <c r="I8" s="9" t="s">
        <v>218</v>
      </c>
      <c r="J8" s="125"/>
      <c r="K8" s="125" t="s">
        <v>29</v>
      </c>
      <c r="L8" s="126" t="s">
        <v>320</v>
      </c>
      <c r="M8" s="126" t="s">
        <v>321</v>
      </c>
    </row>
    <row r="9">
      <c r="A9" s="127" t="s">
        <v>314</v>
      </c>
      <c r="B9" s="127" t="s">
        <v>322</v>
      </c>
      <c r="C9" s="127" t="s">
        <v>323</v>
      </c>
      <c r="D9" s="127">
        <v>2018.0</v>
      </c>
      <c r="E9" s="128">
        <v>2.0</v>
      </c>
      <c r="F9" s="128">
        <v>4.0</v>
      </c>
      <c r="G9" s="128">
        <v>16.0</v>
      </c>
      <c r="H9" s="129">
        <v>2.0</v>
      </c>
      <c r="I9" s="82">
        <f t="shared" ref="I9:I15" si="1">(100-(((F9-H9)*100)/(F9-E9)))/100</f>
        <v>0</v>
      </c>
      <c r="J9" s="127"/>
      <c r="K9" s="127" t="s">
        <v>29</v>
      </c>
      <c r="L9" s="129" t="s">
        <v>324</v>
      </c>
      <c r="M9" s="129"/>
    </row>
    <row r="10">
      <c r="A10" s="125" t="s">
        <v>314</v>
      </c>
      <c r="B10" s="125" t="s">
        <v>325</v>
      </c>
      <c r="C10" s="125" t="s">
        <v>326</v>
      </c>
      <c r="D10" s="125">
        <v>2018.0</v>
      </c>
      <c r="E10" s="130">
        <v>4.0</v>
      </c>
      <c r="F10" s="130">
        <v>19.0</v>
      </c>
      <c r="G10" s="130">
        <v>19.0</v>
      </c>
      <c r="H10" s="126">
        <v>18.0</v>
      </c>
      <c r="I10" s="82">
        <f t="shared" si="1"/>
        <v>0.9333333333</v>
      </c>
      <c r="J10" s="125"/>
      <c r="K10" s="125" t="s">
        <v>29</v>
      </c>
      <c r="L10" s="126" t="s">
        <v>324</v>
      </c>
      <c r="M10" s="126"/>
    </row>
    <row r="11">
      <c r="A11" s="127" t="s">
        <v>327</v>
      </c>
      <c r="B11" s="127" t="s">
        <v>328</v>
      </c>
      <c r="C11" s="127" t="s">
        <v>18</v>
      </c>
      <c r="D11" s="127">
        <v>2018.0</v>
      </c>
      <c r="E11" s="131">
        <v>92.13</v>
      </c>
      <c r="F11" s="131">
        <v>94.34</v>
      </c>
      <c r="G11" s="131">
        <v>95.18</v>
      </c>
      <c r="H11" s="129">
        <v>92.6</v>
      </c>
      <c r="I11" s="82">
        <f t="shared" si="1"/>
        <v>0.2126696833</v>
      </c>
      <c r="J11" s="127"/>
      <c r="K11" s="127" t="s">
        <v>29</v>
      </c>
      <c r="L11" s="129" t="s">
        <v>329</v>
      </c>
      <c r="M11" s="129" t="s">
        <v>330</v>
      </c>
    </row>
    <row r="12">
      <c r="A12" s="125" t="s">
        <v>327</v>
      </c>
      <c r="B12" s="125" t="s">
        <v>331</v>
      </c>
      <c r="C12" s="125" t="s">
        <v>18</v>
      </c>
      <c r="D12" s="125">
        <v>2018.0</v>
      </c>
      <c r="E12" s="132">
        <v>95.28</v>
      </c>
      <c r="F12" s="132">
        <v>96.27</v>
      </c>
      <c r="G12" s="132">
        <v>97.12</v>
      </c>
      <c r="H12" s="133">
        <v>95.7</v>
      </c>
      <c r="I12" s="82">
        <f t="shared" si="1"/>
        <v>0.4242424242</v>
      </c>
      <c r="J12" s="132"/>
      <c r="K12" s="132" t="s">
        <v>29</v>
      </c>
      <c r="L12" s="126" t="s">
        <v>329</v>
      </c>
      <c r="M12" s="126" t="s">
        <v>330</v>
      </c>
    </row>
    <row r="13">
      <c r="A13" s="127" t="s">
        <v>327</v>
      </c>
      <c r="B13" s="127" t="s">
        <v>332</v>
      </c>
      <c r="C13" s="127" t="s">
        <v>333</v>
      </c>
      <c r="D13" s="127">
        <v>2018.0</v>
      </c>
      <c r="E13" s="134">
        <v>74.0</v>
      </c>
      <c r="F13" s="134">
        <v>113.0</v>
      </c>
      <c r="G13" s="134">
        <v>138.0</v>
      </c>
      <c r="H13" s="129">
        <v>63.0</v>
      </c>
      <c r="I13" s="75">
        <f t="shared" si="1"/>
        <v>-0.2820512821</v>
      </c>
      <c r="J13" s="127"/>
      <c r="K13" s="127" t="s">
        <v>29</v>
      </c>
      <c r="L13" s="129" t="s">
        <v>334</v>
      </c>
      <c r="M13" s="129"/>
    </row>
    <row r="14">
      <c r="A14" s="125" t="s">
        <v>335</v>
      </c>
      <c r="B14" s="125" t="s">
        <v>336</v>
      </c>
      <c r="C14" s="125" t="s">
        <v>337</v>
      </c>
      <c r="D14" s="125">
        <v>2018.0</v>
      </c>
      <c r="E14" s="135">
        <v>4420.0</v>
      </c>
      <c r="F14" s="135">
        <v>4620.0</v>
      </c>
      <c r="G14" s="135">
        <v>4620.0</v>
      </c>
      <c r="H14" s="133">
        <v>4492.98</v>
      </c>
      <c r="I14" s="82">
        <f t="shared" si="1"/>
        <v>0.3649</v>
      </c>
      <c r="J14" s="125"/>
      <c r="K14" s="125" t="s">
        <v>29</v>
      </c>
      <c r="L14" s="126" t="s">
        <v>338</v>
      </c>
      <c r="M14" s="126"/>
    </row>
    <row r="15">
      <c r="A15" s="127" t="s">
        <v>335</v>
      </c>
      <c r="B15" s="127" t="s">
        <v>339</v>
      </c>
      <c r="C15" s="127" t="s">
        <v>340</v>
      </c>
      <c r="D15" s="127">
        <v>2018.0</v>
      </c>
      <c r="E15" s="128">
        <v>4.0</v>
      </c>
      <c r="F15" s="128">
        <v>5.0</v>
      </c>
      <c r="G15" s="128">
        <v>6.0</v>
      </c>
      <c r="H15" s="129">
        <v>2.0</v>
      </c>
      <c r="I15" s="75">
        <f t="shared" si="1"/>
        <v>-2</v>
      </c>
      <c r="J15" s="127"/>
      <c r="K15" s="127" t="s">
        <v>29</v>
      </c>
      <c r="L15" s="129" t="s">
        <v>341</v>
      </c>
      <c r="M15" s="129"/>
    </row>
    <row r="16">
      <c r="A16" s="125" t="s">
        <v>335</v>
      </c>
      <c r="B16" s="125" t="s">
        <v>342</v>
      </c>
      <c r="C16" s="125" t="s">
        <v>27</v>
      </c>
      <c r="D16" s="125">
        <v>2018.0</v>
      </c>
      <c r="E16" s="130">
        <v>8.0</v>
      </c>
      <c r="F16" s="130">
        <v>6.0</v>
      </c>
      <c r="G16" s="130">
        <v>5.0</v>
      </c>
      <c r="H16" s="133">
        <v>8.0</v>
      </c>
      <c r="I16" s="9" t="s">
        <v>218</v>
      </c>
      <c r="J16" s="132"/>
      <c r="K16" s="132" t="s">
        <v>20</v>
      </c>
      <c r="L16" s="126" t="s">
        <v>343</v>
      </c>
      <c r="M16" s="126" t="s">
        <v>313</v>
      </c>
    </row>
    <row r="17">
      <c r="A17" s="127" t="s">
        <v>344</v>
      </c>
      <c r="B17" s="102" t="s">
        <v>345</v>
      </c>
      <c r="C17" s="127" t="s">
        <v>346</v>
      </c>
      <c r="D17" s="127">
        <v>2018.0</v>
      </c>
      <c r="E17" s="131">
        <v>103.65</v>
      </c>
      <c r="F17" s="131">
        <v>112.53</v>
      </c>
      <c r="G17" s="131">
        <v>121.8</v>
      </c>
      <c r="H17" s="129">
        <v>74.25</v>
      </c>
      <c r="I17" s="25" t="s">
        <v>84</v>
      </c>
      <c r="J17" s="127"/>
      <c r="K17" s="127" t="s">
        <v>29</v>
      </c>
      <c r="L17" s="129" t="s">
        <v>347</v>
      </c>
      <c r="M17" s="129" t="s">
        <v>348</v>
      </c>
    </row>
    <row r="18">
      <c r="A18" s="125" t="s">
        <v>344</v>
      </c>
      <c r="B18" s="125" t="s">
        <v>349</v>
      </c>
      <c r="C18" s="125" t="s">
        <v>337</v>
      </c>
      <c r="D18" s="125">
        <v>2018.0</v>
      </c>
      <c r="E18" s="132">
        <v>162.58</v>
      </c>
      <c r="F18" s="132">
        <v>232.57</v>
      </c>
      <c r="G18" s="132">
        <v>384.28</v>
      </c>
      <c r="H18" s="126">
        <v>253.91</v>
      </c>
      <c r="I18" s="84">
        <f>(100-(((F18-H18)*100)/(F18-E18)))/100</f>
        <v>1.3049007</v>
      </c>
      <c r="J18" s="125"/>
      <c r="K18" s="125" t="s">
        <v>29</v>
      </c>
      <c r="L18" s="126" t="s">
        <v>341</v>
      </c>
      <c r="M18" s="126"/>
    </row>
    <row r="19">
      <c r="A19" s="127" t="s">
        <v>344</v>
      </c>
      <c r="B19" s="127" t="s">
        <v>350</v>
      </c>
      <c r="C19" s="127" t="s">
        <v>351</v>
      </c>
      <c r="D19" s="127">
        <v>2018.0</v>
      </c>
      <c r="E19" s="128">
        <v>46.0</v>
      </c>
      <c r="F19" s="128">
        <v>31.0</v>
      </c>
      <c r="G19" s="128">
        <v>23.0</v>
      </c>
      <c r="H19" s="129">
        <v>25.0</v>
      </c>
      <c r="I19" s="9" t="s">
        <v>218</v>
      </c>
      <c r="J19" s="127" t="s">
        <v>352</v>
      </c>
      <c r="K19" s="127" t="s">
        <v>20</v>
      </c>
      <c r="L19" s="129" t="s">
        <v>353</v>
      </c>
      <c r="M19" s="129" t="s">
        <v>354</v>
      </c>
    </row>
    <row r="20">
      <c r="A20" s="125" t="s">
        <v>344</v>
      </c>
      <c r="B20" s="125" t="s">
        <v>355</v>
      </c>
      <c r="C20" s="125" t="s">
        <v>18</v>
      </c>
      <c r="D20" s="125">
        <v>2018.0</v>
      </c>
      <c r="E20" s="136">
        <v>0.0</v>
      </c>
      <c r="F20" s="130">
        <v>80.0</v>
      </c>
      <c r="G20" s="130">
        <v>100.0</v>
      </c>
      <c r="H20" s="126">
        <v>40.0</v>
      </c>
      <c r="I20" s="82">
        <f t="shared" ref="I20:I22" si="2">(100-(((F20-H20)*100)/(F20-E20)))/100</f>
        <v>0.5</v>
      </c>
      <c r="J20" s="125"/>
      <c r="K20" s="125" t="s">
        <v>29</v>
      </c>
      <c r="L20" s="126" t="s">
        <v>356</v>
      </c>
      <c r="M20" s="126"/>
    </row>
    <row r="21">
      <c r="A21" s="127" t="s">
        <v>357</v>
      </c>
      <c r="B21" s="127" t="s">
        <v>358</v>
      </c>
      <c r="C21" s="127" t="s">
        <v>309</v>
      </c>
      <c r="D21" s="127">
        <v>2018.0</v>
      </c>
      <c r="E21" s="128">
        <v>155.0</v>
      </c>
      <c r="F21" s="128">
        <v>163.0</v>
      </c>
      <c r="G21" s="128">
        <v>169.0</v>
      </c>
      <c r="H21" s="129">
        <v>158.0</v>
      </c>
      <c r="I21" s="82">
        <f t="shared" si="2"/>
        <v>0.375</v>
      </c>
      <c r="J21" s="127"/>
      <c r="K21" s="127" t="s">
        <v>29</v>
      </c>
      <c r="L21" s="129" t="s">
        <v>359</v>
      </c>
      <c r="M21" s="129"/>
    </row>
    <row r="22">
      <c r="A22" s="125" t="s">
        <v>357</v>
      </c>
      <c r="B22" s="125" t="s">
        <v>360</v>
      </c>
      <c r="C22" s="125" t="s">
        <v>309</v>
      </c>
      <c r="D22" s="125">
        <v>2018.0</v>
      </c>
      <c r="E22" s="130">
        <v>238.0</v>
      </c>
      <c r="F22" s="130">
        <v>249.0</v>
      </c>
      <c r="G22" s="130">
        <v>264.0</v>
      </c>
      <c r="H22" s="126">
        <v>305.0</v>
      </c>
      <c r="I22" s="84">
        <f t="shared" si="2"/>
        <v>6.090909091</v>
      </c>
      <c r="J22" s="125"/>
      <c r="K22" s="125" t="s">
        <v>29</v>
      </c>
      <c r="L22" s="136" t="s">
        <v>310</v>
      </c>
      <c r="M22" s="136"/>
    </row>
    <row r="23">
      <c r="A23" s="127" t="s">
        <v>357</v>
      </c>
      <c r="B23" s="127" t="s">
        <v>361</v>
      </c>
      <c r="C23" s="127" t="s">
        <v>18</v>
      </c>
      <c r="D23" s="127">
        <v>2018.0</v>
      </c>
      <c r="E23" s="131">
        <v>21.27</v>
      </c>
      <c r="F23" s="131">
        <v>45.0</v>
      </c>
      <c r="G23" s="131">
        <v>66.0</v>
      </c>
      <c r="H23" s="129">
        <v>0.13</v>
      </c>
      <c r="I23" s="112" t="s">
        <v>99</v>
      </c>
      <c r="J23" s="127"/>
      <c r="K23" s="127" t="s">
        <v>29</v>
      </c>
      <c r="L23" s="129" t="s">
        <v>310</v>
      </c>
      <c r="M23" s="129" t="s">
        <v>362</v>
      </c>
    </row>
    <row r="24">
      <c r="A24" s="125" t="s">
        <v>357</v>
      </c>
      <c r="B24" s="125" t="s">
        <v>363</v>
      </c>
      <c r="C24" s="125" t="s">
        <v>18</v>
      </c>
      <c r="D24" s="125">
        <v>2018.0</v>
      </c>
      <c r="E24" s="132">
        <v>36.0</v>
      </c>
      <c r="F24" s="132">
        <v>40.8</v>
      </c>
      <c r="G24" s="132">
        <v>45.6</v>
      </c>
      <c r="H24" s="126">
        <v>37.0</v>
      </c>
      <c r="I24" s="82">
        <f t="shared" ref="I24:I25" si="3">(100-(((F24-H24)*100)/(F24-E24)))/100</f>
        <v>0.2083333333</v>
      </c>
      <c r="J24" s="125"/>
      <c r="K24" s="125" t="s">
        <v>29</v>
      </c>
      <c r="L24" s="126" t="s">
        <v>364</v>
      </c>
      <c r="M24" s="126"/>
    </row>
    <row r="25">
      <c r="A25" s="127" t="s">
        <v>365</v>
      </c>
      <c r="B25" s="127" t="s">
        <v>366</v>
      </c>
      <c r="C25" s="127" t="s">
        <v>18</v>
      </c>
      <c r="D25" s="127">
        <v>2018.0</v>
      </c>
      <c r="E25" s="131">
        <v>3.74</v>
      </c>
      <c r="F25" s="131">
        <v>5.41</v>
      </c>
      <c r="G25" s="131">
        <v>7.5</v>
      </c>
      <c r="H25" s="129">
        <v>3.77</v>
      </c>
      <c r="I25" s="82">
        <f t="shared" si="3"/>
        <v>0.01796407186</v>
      </c>
      <c r="J25" s="127"/>
      <c r="K25" s="127" t="s">
        <v>29</v>
      </c>
      <c r="L25" s="129" t="s">
        <v>367</v>
      </c>
      <c r="M25" s="129" t="s">
        <v>368</v>
      </c>
    </row>
    <row r="26">
      <c r="A26" s="125" t="s">
        <v>365</v>
      </c>
      <c r="B26" s="125" t="s">
        <v>369</v>
      </c>
      <c r="C26" s="125" t="s">
        <v>370</v>
      </c>
      <c r="D26" s="125">
        <v>2018.0</v>
      </c>
      <c r="E26" s="132">
        <v>44403.11</v>
      </c>
      <c r="F26" s="132">
        <v>40074.0</v>
      </c>
      <c r="G26" s="132">
        <v>35922.12</v>
      </c>
      <c r="H26" s="133">
        <v>29677.5</v>
      </c>
      <c r="I26" s="9" t="s">
        <v>218</v>
      </c>
      <c r="J26" s="125" t="s">
        <v>352</v>
      </c>
      <c r="K26" s="125" t="s">
        <v>20</v>
      </c>
      <c r="L26" s="126" t="s">
        <v>371</v>
      </c>
      <c r="M26" s="129" t="s">
        <v>354</v>
      </c>
    </row>
    <row r="27">
      <c r="A27" s="127" t="s">
        <v>372</v>
      </c>
      <c r="B27" s="127" t="s">
        <v>373</v>
      </c>
      <c r="C27" s="127" t="s">
        <v>374</v>
      </c>
      <c r="D27" s="127">
        <v>2018.0</v>
      </c>
      <c r="E27" s="128">
        <v>0.0</v>
      </c>
      <c r="F27" s="128">
        <v>6.0</v>
      </c>
      <c r="G27" s="128">
        <v>10.0</v>
      </c>
      <c r="H27" s="129">
        <v>0.0</v>
      </c>
      <c r="I27" s="9" t="s">
        <v>218</v>
      </c>
      <c r="J27" s="127"/>
      <c r="K27" s="127" t="s">
        <v>29</v>
      </c>
      <c r="L27" s="129" t="s">
        <v>310</v>
      </c>
      <c r="M27" s="126" t="s">
        <v>313</v>
      </c>
    </row>
    <row r="28">
      <c r="A28" s="125" t="s">
        <v>372</v>
      </c>
      <c r="B28" s="125" t="s">
        <v>375</v>
      </c>
      <c r="C28" s="125" t="s">
        <v>18</v>
      </c>
      <c r="D28" s="125">
        <v>2018.0</v>
      </c>
      <c r="E28" s="136">
        <v>36.0</v>
      </c>
      <c r="F28" s="130">
        <v>50.0</v>
      </c>
      <c r="G28" s="130">
        <v>100.0</v>
      </c>
      <c r="H28" s="126">
        <v>20.0</v>
      </c>
      <c r="I28" s="25" t="s">
        <v>84</v>
      </c>
      <c r="J28" s="125"/>
      <c r="K28" s="125" t="s">
        <v>29</v>
      </c>
      <c r="L28" s="126" t="s">
        <v>364</v>
      </c>
      <c r="M28" s="126" t="s">
        <v>376</v>
      </c>
    </row>
    <row r="29">
      <c r="A29" s="127" t="s">
        <v>372</v>
      </c>
      <c r="B29" s="102" t="s">
        <v>377</v>
      </c>
      <c r="C29" s="127" t="s">
        <v>211</v>
      </c>
      <c r="D29" s="127">
        <v>2018.0</v>
      </c>
      <c r="E29" s="128">
        <v>21.0</v>
      </c>
      <c r="F29" s="128">
        <v>65.0</v>
      </c>
      <c r="G29" s="128">
        <v>125.0</v>
      </c>
      <c r="H29" s="129">
        <v>63.0</v>
      </c>
      <c r="I29" s="82">
        <f t="shared" ref="I29:I31" si="4">(100-(((F29-H29)*100)/(F29-E29)))/100</f>
        <v>0.9545454545</v>
      </c>
      <c r="J29" s="127"/>
      <c r="K29" s="127" t="s">
        <v>29</v>
      </c>
      <c r="L29" s="129" t="s">
        <v>310</v>
      </c>
      <c r="M29" s="129"/>
    </row>
    <row r="30">
      <c r="A30" s="125" t="s">
        <v>378</v>
      </c>
      <c r="B30" s="125" t="s">
        <v>379</v>
      </c>
      <c r="C30" s="125" t="s">
        <v>380</v>
      </c>
      <c r="D30" s="125">
        <v>2018.0</v>
      </c>
      <c r="E30" s="130">
        <v>15.0</v>
      </c>
      <c r="F30" s="130">
        <v>13.0</v>
      </c>
      <c r="G30" s="130">
        <v>12.0</v>
      </c>
      <c r="H30" s="126">
        <v>15.0</v>
      </c>
      <c r="I30" s="82">
        <f t="shared" si="4"/>
        <v>0</v>
      </c>
      <c r="J30" s="125"/>
      <c r="K30" s="125" t="s">
        <v>20</v>
      </c>
      <c r="L30" s="126" t="s">
        <v>381</v>
      </c>
      <c r="M30" s="126"/>
    </row>
    <row r="31">
      <c r="A31" s="127" t="s">
        <v>378</v>
      </c>
      <c r="B31" s="127" t="s">
        <v>382</v>
      </c>
      <c r="C31" s="127" t="s">
        <v>18</v>
      </c>
      <c r="D31" s="127">
        <v>2018.0</v>
      </c>
      <c r="E31" s="128">
        <v>35.0</v>
      </c>
      <c r="F31" s="128">
        <v>44.0</v>
      </c>
      <c r="G31" s="128">
        <v>53.0</v>
      </c>
      <c r="H31" s="137">
        <v>29.5</v>
      </c>
      <c r="I31" s="75">
        <f t="shared" si="4"/>
        <v>-0.6111111111</v>
      </c>
      <c r="J31" s="127"/>
      <c r="K31" s="127" t="s">
        <v>29</v>
      </c>
      <c r="L31" s="129" t="s">
        <v>383</v>
      </c>
      <c r="M31" s="129" t="s">
        <v>384</v>
      </c>
    </row>
  </sheetData>
  <mergeCells count="4">
    <mergeCell ref="A1:L1"/>
    <mergeCell ref="A2:B2"/>
    <mergeCell ref="D2:E2"/>
    <mergeCell ref="F2:G2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2" max="2" width="17.5"/>
    <col customWidth="1" min="11" max="11" width="14.5"/>
    <col customWidth="1" min="12" max="12" width="39.5"/>
    <col customWidth="1" min="13" max="13" width="26.0"/>
  </cols>
  <sheetData>
    <row r="1">
      <c r="A1" s="138" t="s">
        <v>385</v>
      </c>
    </row>
    <row r="2">
      <c r="A2" s="139"/>
      <c r="C2" s="140"/>
      <c r="D2" s="140" t="s">
        <v>1</v>
      </c>
      <c r="F2" s="140" t="s">
        <v>2</v>
      </c>
      <c r="H2" s="140"/>
      <c r="I2" s="140"/>
      <c r="J2" s="140"/>
      <c r="K2" s="140"/>
      <c r="L2" s="140"/>
      <c r="M2" s="140"/>
    </row>
    <row r="3">
      <c r="A3" s="141" t="s">
        <v>3</v>
      </c>
      <c r="B3" s="141" t="s">
        <v>4</v>
      </c>
      <c r="C3" s="141" t="s">
        <v>5</v>
      </c>
      <c r="D3" s="141" t="s">
        <v>6</v>
      </c>
      <c r="E3" s="141" t="s">
        <v>7</v>
      </c>
      <c r="F3" s="141" t="s">
        <v>8</v>
      </c>
      <c r="G3" s="141" t="s">
        <v>9</v>
      </c>
      <c r="H3" s="142" t="s">
        <v>386</v>
      </c>
      <c r="I3" s="142" t="s">
        <v>11</v>
      </c>
      <c r="J3" s="141" t="s">
        <v>12</v>
      </c>
      <c r="K3" s="141" t="s">
        <v>13</v>
      </c>
      <c r="L3" s="141" t="s">
        <v>14</v>
      </c>
      <c r="M3" s="141" t="s">
        <v>216</v>
      </c>
    </row>
    <row r="4">
      <c r="A4" s="143" t="s">
        <v>387</v>
      </c>
      <c r="B4" s="143" t="s">
        <v>388</v>
      </c>
      <c r="C4" s="143" t="s">
        <v>18</v>
      </c>
      <c r="D4" s="143">
        <v>2018.0</v>
      </c>
      <c r="E4" s="144">
        <v>90.1</v>
      </c>
      <c r="F4" s="143">
        <v>93.89</v>
      </c>
      <c r="G4" s="143">
        <v>95.16</v>
      </c>
      <c r="H4" s="145">
        <v>85.43</v>
      </c>
      <c r="I4" s="25" t="s">
        <v>84</v>
      </c>
      <c r="J4" s="143"/>
      <c r="K4" s="143" t="s">
        <v>29</v>
      </c>
      <c r="L4" s="145" t="s">
        <v>389</v>
      </c>
      <c r="M4" s="145"/>
    </row>
    <row r="5">
      <c r="A5" s="146" t="s">
        <v>387</v>
      </c>
      <c r="B5" s="146" t="s">
        <v>390</v>
      </c>
      <c r="C5" s="146" t="s">
        <v>27</v>
      </c>
      <c r="D5" s="146">
        <v>2018.0</v>
      </c>
      <c r="E5" s="147">
        <v>4.0</v>
      </c>
      <c r="F5" s="147">
        <v>3.0</v>
      </c>
      <c r="G5" s="147">
        <v>2.0</v>
      </c>
      <c r="H5" s="116">
        <v>5.0</v>
      </c>
      <c r="I5" s="112" t="s">
        <v>99</v>
      </c>
      <c r="J5" s="146"/>
      <c r="K5" s="146" t="s">
        <v>20</v>
      </c>
      <c r="L5" s="116" t="s">
        <v>163</v>
      </c>
      <c r="M5" s="116" t="s">
        <v>391</v>
      </c>
    </row>
    <row r="6">
      <c r="A6" s="143" t="s">
        <v>387</v>
      </c>
      <c r="B6" s="143" t="s">
        <v>392</v>
      </c>
      <c r="C6" s="143" t="s">
        <v>27</v>
      </c>
      <c r="D6" s="143">
        <v>2019.0</v>
      </c>
      <c r="E6" s="148">
        <v>5.0</v>
      </c>
      <c r="F6" s="148">
        <v>4.0</v>
      </c>
      <c r="G6" s="148">
        <v>3.0</v>
      </c>
      <c r="H6" s="145">
        <v>5.0</v>
      </c>
      <c r="I6" s="9" t="s">
        <v>218</v>
      </c>
      <c r="J6" s="143"/>
      <c r="K6" s="143" t="s">
        <v>20</v>
      </c>
      <c r="L6" s="149" t="s">
        <v>393</v>
      </c>
      <c r="M6" s="145" t="s">
        <v>394</v>
      </c>
    </row>
    <row r="7">
      <c r="A7" s="146" t="s">
        <v>395</v>
      </c>
      <c r="B7" s="146" t="s">
        <v>396</v>
      </c>
      <c r="C7" s="146" t="s">
        <v>18</v>
      </c>
      <c r="D7" s="146">
        <v>2018.0</v>
      </c>
      <c r="E7" s="146">
        <v>8.48</v>
      </c>
      <c r="F7" s="146">
        <v>8.7</v>
      </c>
      <c r="G7" s="146">
        <v>9.09</v>
      </c>
      <c r="H7" s="116">
        <v>10.55</v>
      </c>
      <c r="I7" s="84">
        <f t="shared" ref="I7:I13" si="1">(100-(((F7-H7)*100)/(F7-E7)))/100</f>
        <v>9.409090909</v>
      </c>
      <c r="J7" s="146"/>
      <c r="K7" s="146" t="s">
        <v>29</v>
      </c>
      <c r="L7" s="116" t="s">
        <v>397</v>
      </c>
      <c r="M7" s="116"/>
    </row>
    <row r="8">
      <c r="A8" s="143" t="s">
        <v>395</v>
      </c>
      <c r="B8" s="143" t="s">
        <v>398</v>
      </c>
      <c r="C8" s="143" t="s">
        <v>399</v>
      </c>
      <c r="D8" s="143">
        <v>2018.0</v>
      </c>
      <c r="E8" s="148">
        <v>5.0</v>
      </c>
      <c r="F8" s="148">
        <v>3.0</v>
      </c>
      <c r="G8" s="148">
        <v>2.0</v>
      </c>
      <c r="H8" s="145">
        <v>5.0</v>
      </c>
      <c r="I8" s="82">
        <f t="shared" si="1"/>
        <v>0</v>
      </c>
      <c r="J8" s="143"/>
      <c r="K8" s="143" t="s">
        <v>20</v>
      </c>
      <c r="L8" s="145" t="s">
        <v>400</v>
      </c>
      <c r="M8" s="145"/>
    </row>
    <row r="9">
      <c r="A9" s="146" t="s">
        <v>395</v>
      </c>
      <c r="B9" s="146" t="s">
        <v>401</v>
      </c>
      <c r="C9" s="146" t="s">
        <v>18</v>
      </c>
      <c r="D9" s="146">
        <v>2018.0</v>
      </c>
      <c r="E9" s="150">
        <v>92.6</v>
      </c>
      <c r="F9" s="150">
        <v>94.45</v>
      </c>
      <c r="G9" s="150">
        <v>96.3</v>
      </c>
      <c r="H9" s="116">
        <v>69.2</v>
      </c>
      <c r="I9" s="75">
        <f t="shared" si="1"/>
        <v>-12.64864865</v>
      </c>
      <c r="J9" s="146"/>
      <c r="K9" s="146" t="s">
        <v>29</v>
      </c>
      <c r="L9" s="116" t="s">
        <v>402</v>
      </c>
      <c r="M9" s="116"/>
    </row>
    <row r="10">
      <c r="A10" s="143" t="s">
        <v>403</v>
      </c>
      <c r="B10" s="143" t="s">
        <v>404</v>
      </c>
      <c r="C10" s="143" t="s">
        <v>18</v>
      </c>
      <c r="D10" s="143">
        <v>2018.0</v>
      </c>
      <c r="E10" s="151">
        <v>82.0</v>
      </c>
      <c r="F10" s="151">
        <v>82.59</v>
      </c>
      <c r="G10" s="151">
        <v>83.36</v>
      </c>
      <c r="H10" s="152">
        <v>98.0</v>
      </c>
      <c r="I10" s="84">
        <f t="shared" si="1"/>
        <v>27.11864407</v>
      </c>
      <c r="J10" s="143"/>
      <c r="K10" s="143" t="s">
        <v>29</v>
      </c>
      <c r="L10" s="145" t="s">
        <v>405</v>
      </c>
      <c r="M10" s="145"/>
    </row>
    <row r="11">
      <c r="A11" s="146" t="s">
        <v>403</v>
      </c>
      <c r="B11" s="146" t="s">
        <v>406</v>
      </c>
      <c r="C11" s="146" t="s">
        <v>18</v>
      </c>
      <c r="D11" s="146">
        <v>2018.0</v>
      </c>
      <c r="E11" s="153">
        <v>0.0</v>
      </c>
      <c r="F11" s="150">
        <v>50.0</v>
      </c>
      <c r="G11" s="150">
        <v>100.0</v>
      </c>
      <c r="H11" s="116">
        <v>8.64</v>
      </c>
      <c r="I11" s="82">
        <f t="shared" si="1"/>
        <v>0.1728</v>
      </c>
      <c r="J11" s="146"/>
      <c r="K11" s="146" t="s">
        <v>29</v>
      </c>
      <c r="L11" s="116" t="s">
        <v>407</v>
      </c>
      <c r="M11" s="116"/>
    </row>
    <row r="12">
      <c r="A12" s="143" t="s">
        <v>408</v>
      </c>
      <c r="B12" s="143" t="s">
        <v>409</v>
      </c>
      <c r="C12" s="143" t="s">
        <v>410</v>
      </c>
      <c r="D12" s="143">
        <v>2018.0</v>
      </c>
      <c r="E12" s="148">
        <v>134.0</v>
      </c>
      <c r="F12" s="148">
        <v>179.0</v>
      </c>
      <c r="G12" s="148">
        <v>228.0</v>
      </c>
      <c r="H12" s="154">
        <v>164.0</v>
      </c>
      <c r="I12" s="82">
        <f t="shared" si="1"/>
        <v>0.6666666667</v>
      </c>
      <c r="J12" s="155"/>
      <c r="K12" s="155" t="s">
        <v>29</v>
      </c>
      <c r="L12" s="145" t="s">
        <v>411</v>
      </c>
      <c r="M12" s="145"/>
    </row>
    <row r="13">
      <c r="A13" s="146" t="s">
        <v>408</v>
      </c>
      <c r="B13" s="146" t="s">
        <v>412</v>
      </c>
      <c r="C13" s="146" t="s">
        <v>18</v>
      </c>
      <c r="D13" s="146">
        <v>2018.0</v>
      </c>
      <c r="E13" s="156">
        <v>0.0</v>
      </c>
      <c r="F13" s="147">
        <v>50.0</v>
      </c>
      <c r="G13" s="147">
        <v>80.0</v>
      </c>
      <c r="H13" s="116">
        <v>10.0</v>
      </c>
      <c r="I13" s="82">
        <f t="shared" si="1"/>
        <v>0.2</v>
      </c>
      <c r="J13" s="146"/>
      <c r="K13" s="146" t="s">
        <v>29</v>
      </c>
      <c r="L13" s="116" t="s">
        <v>413</v>
      </c>
      <c r="M13" s="116" t="s">
        <v>414</v>
      </c>
    </row>
    <row r="14">
      <c r="A14" s="143" t="s">
        <v>415</v>
      </c>
      <c r="B14" s="143" t="s">
        <v>416</v>
      </c>
      <c r="C14" s="143" t="s">
        <v>27</v>
      </c>
      <c r="D14" s="143">
        <v>2017.0</v>
      </c>
      <c r="E14" s="155">
        <v>1.0</v>
      </c>
      <c r="F14" s="155">
        <v>1.0</v>
      </c>
      <c r="G14" s="155">
        <v>1.0</v>
      </c>
      <c r="H14" s="154">
        <v>13.0</v>
      </c>
      <c r="I14" s="17">
        <v>-13.0</v>
      </c>
      <c r="J14" s="143"/>
      <c r="K14" s="145" t="s">
        <v>417</v>
      </c>
      <c r="L14" s="145" t="s">
        <v>418</v>
      </c>
      <c r="M14" s="145" t="s">
        <v>330</v>
      </c>
    </row>
    <row r="15">
      <c r="A15" s="146" t="s">
        <v>415</v>
      </c>
      <c r="B15" s="146" t="s">
        <v>419</v>
      </c>
      <c r="C15" s="146" t="s">
        <v>27</v>
      </c>
      <c r="D15" s="146">
        <v>2018.0</v>
      </c>
      <c r="E15" s="147">
        <v>24.0</v>
      </c>
      <c r="F15" s="147">
        <v>18.0</v>
      </c>
      <c r="G15" s="147">
        <v>10.0</v>
      </c>
      <c r="H15" s="116">
        <v>2.0</v>
      </c>
      <c r="I15" s="84">
        <f t="shared" ref="I15:I17" si="2">(100-(((F15-H15)*100)/(F15-E15)))/100</f>
        <v>3.666666667</v>
      </c>
      <c r="J15" s="146"/>
      <c r="K15" s="146" t="s">
        <v>20</v>
      </c>
      <c r="L15" s="116" t="s">
        <v>420</v>
      </c>
      <c r="M15" s="116"/>
    </row>
    <row r="16">
      <c r="A16" s="143" t="s">
        <v>415</v>
      </c>
      <c r="B16" s="143" t="s">
        <v>421</v>
      </c>
      <c r="C16" s="143" t="s">
        <v>422</v>
      </c>
      <c r="D16" s="143">
        <v>2018.0</v>
      </c>
      <c r="E16" s="157">
        <v>0.0</v>
      </c>
      <c r="F16" s="151">
        <v>2.5</v>
      </c>
      <c r="G16" s="151">
        <v>2.2</v>
      </c>
      <c r="H16" s="154">
        <v>1.5</v>
      </c>
      <c r="I16" s="82">
        <f t="shared" si="2"/>
        <v>0.6</v>
      </c>
      <c r="J16" s="155"/>
      <c r="K16" s="155" t="s">
        <v>20</v>
      </c>
      <c r="L16" s="145" t="s">
        <v>423</v>
      </c>
      <c r="M16" s="145"/>
    </row>
    <row r="17">
      <c r="A17" s="146" t="s">
        <v>424</v>
      </c>
      <c r="B17" s="158" t="s">
        <v>425</v>
      </c>
      <c r="C17" s="146" t="s">
        <v>426</v>
      </c>
      <c r="D17" s="146">
        <v>2018.0</v>
      </c>
      <c r="E17" s="147">
        <v>249.0</v>
      </c>
      <c r="F17" s="147">
        <v>265.0</v>
      </c>
      <c r="G17" s="147">
        <v>304.0</v>
      </c>
      <c r="H17" s="116">
        <v>256.0</v>
      </c>
      <c r="I17" s="82">
        <f t="shared" si="2"/>
        <v>0.4375</v>
      </c>
      <c r="J17" s="146"/>
      <c r="K17" s="146" t="s">
        <v>29</v>
      </c>
      <c r="L17" s="116" t="s">
        <v>427</v>
      </c>
      <c r="M17" s="116"/>
    </row>
  </sheetData>
  <mergeCells count="4">
    <mergeCell ref="A1:L1"/>
    <mergeCell ref="A2:B2"/>
    <mergeCell ref="D2:E2"/>
    <mergeCell ref="F2:G2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2" max="2" width="20.88"/>
    <col customWidth="1" min="3" max="3" width="16.13"/>
    <col customWidth="1" min="11" max="11" width="14.88"/>
    <col customWidth="1" min="12" max="12" width="37.13"/>
    <col customWidth="1" min="13" max="13" width="27.5"/>
  </cols>
  <sheetData>
    <row r="1">
      <c r="A1" s="159" t="s">
        <v>428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>
      <c r="A2" s="160"/>
      <c r="C2" s="161"/>
      <c r="D2" s="140" t="s">
        <v>1</v>
      </c>
      <c r="F2" s="140" t="s">
        <v>2</v>
      </c>
      <c r="H2" s="161"/>
      <c r="I2" s="161"/>
      <c r="J2" s="161"/>
      <c r="K2" s="161"/>
      <c r="L2" s="161"/>
      <c r="M2" s="161"/>
    </row>
    <row r="3">
      <c r="A3" s="141" t="s">
        <v>3</v>
      </c>
      <c r="B3" s="141" t="s">
        <v>4</v>
      </c>
      <c r="C3" s="141" t="s">
        <v>5</v>
      </c>
      <c r="D3" s="141" t="s">
        <v>6</v>
      </c>
      <c r="E3" s="141" t="s">
        <v>7</v>
      </c>
      <c r="F3" s="141" t="s">
        <v>8</v>
      </c>
      <c r="G3" s="141" t="s">
        <v>9</v>
      </c>
      <c r="H3" s="142" t="s">
        <v>386</v>
      </c>
      <c r="I3" s="142" t="s">
        <v>11</v>
      </c>
      <c r="J3" s="141" t="s">
        <v>12</v>
      </c>
      <c r="K3" s="141" t="s">
        <v>13</v>
      </c>
      <c r="L3" s="141" t="s">
        <v>14</v>
      </c>
      <c r="M3" s="141" t="s">
        <v>216</v>
      </c>
    </row>
    <row r="4">
      <c r="A4" s="143" t="s">
        <v>429</v>
      </c>
      <c r="B4" s="143" t="s">
        <v>430</v>
      </c>
      <c r="C4" s="143" t="s">
        <v>431</v>
      </c>
      <c r="D4" s="143">
        <v>2018.0</v>
      </c>
      <c r="E4" s="143">
        <v>50.0</v>
      </c>
      <c r="F4" s="143" t="s">
        <v>432</v>
      </c>
      <c r="G4" s="143" t="s">
        <v>432</v>
      </c>
      <c r="H4" s="145">
        <v>190.0</v>
      </c>
      <c r="I4" s="9" t="s">
        <v>218</v>
      </c>
      <c r="J4" s="143" t="s">
        <v>352</v>
      </c>
      <c r="K4" s="143" t="s">
        <v>20</v>
      </c>
      <c r="L4" s="145" t="s">
        <v>433</v>
      </c>
      <c r="M4" s="145" t="s">
        <v>434</v>
      </c>
    </row>
    <row r="5">
      <c r="A5" s="143" t="s">
        <v>429</v>
      </c>
      <c r="B5" s="143" t="s">
        <v>435</v>
      </c>
      <c r="C5" s="143" t="s">
        <v>431</v>
      </c>
      <c r="D5" s="143">
        <v>2018.0</v>
      </c>
      <c r="E5" s="143">
        <v>32.0</v>
      </c>
      <c r="F5" s="143" t="s">
        <v>432</v>
      </c>
      <c r="G5" s="143" t="s">
        <v>432</v>
      </c>
      <c r="H5" s="145">
        <v>31.0</v>
      </c>
      <c r="I5" s="9" t="s">
        <v>218</v>
      </c>
      <c r="J5" s="143" t="s">
        <v>352</v>
      </c>
      <c r="K5" s="143" t="s">
        <v>20</v>
      </c>
      <c r="L5" s="145" t="s">
        <v>436</v>
      </c>
      <c r="M5" s="145" t="s">
        <v>434</v>
      </c>
    </row>
    <row r="6">
      <c r="A6" s="143" t="s">
        <v>437</v>
      </c>
      <c r="B6" s="143" t="s">
        <v>438</v>
      </c>
      <c r="C6" s="143" t="s">
        <v>18</v>
      </c>
      <c r="D6" s="143">
        <v>2018.0</v>
      </c>
      <c r="E6" s="155">
        <v>30.8</v>
      </c>
      <c r="F6" s="155">
        <v>28.25</v>
      </c>
      <c r="G6" s="155">
        <v>23.13</v>
      </c>
      <c r="H6" s="145">
        <v>31.47</v>
      </c>
      <c r="I6" s="162" t="s">
        <v>84</v>
      </c>
      <c r="J6" s="143"/>
      <c r="K6" s="143" t="s">
        <v>20</v>
      </c>
      <c r="L6" s="145" t="s">
        <v>439</v>
      </c>
      <c r="M6" s="145" t="s">
        <v>440</v>
      </c>
    </row>
    <row r="7">
      <c r="A7" s="143" t="s">
        <v>437</v>
      </c>
      <c r="B7" s="143" t="s">
        <v>441</v>
      </c>
      <c r="C7" s="143" t="s">
        <v>253</v>
      </c>
      <c r="D7" s="143">
        <v>2018.0</v>
      </c>
      <c r="E7" s="143">
        <v>39.0</v>
      </c>
      <c r="F7" s="143">
        <v>42.9</v>
      </c>
      <c r="G7" s="143">
        <v>47.5</v>
      </c>
      <c r="H7" s="145">
        <v>45.58</v>
      </c>
      <c r="I7" s="28" t="s">
        <v>99</v>
      </c>
      <c r="J7" s="143"/>
      <c r="K7" s="143" t="s">
        <v>29</v>
      </c>
      <c r="L7" s="145" t="s">
        <v>442</v>
      </c>
      <c r="M7" s="145" t="s">
        <v>440</v>
      </c>
    </row>
    <row r="8">
      <c r="A8" s="143" t="s">
        <v>437</v>
      </c>
      <c r="B8" s="143" t="s">
        <v>443</v>
      </c>
      <c r="C8" s="143" t="s">
        <v>422</v>
      </c>
      <c r="D8" s="143">
        <v>2018.0</v>
      </c>
      <c r="E8" s="143">
        <v>59.2</v>
      </c>
      <c r="F8" s="143">
        <v>67.0</v>
      </c>
      <c r="G8" s="143">
        <v>68.0</v>
      </c>
      <c r="H8" s="145">
        <v>59.2</v>
      </c>
      <c r="I8" s="82">
        <f>(100-(((F8-H8)*100)/(F8-E8)))/100</f>
        <v>0</v>
      </c>
      <c r="J8" s="143"/>
      <c r="K8" s="143" t="s">
        <v>29</v>
      </c>
      <c r="L8" s="145" t="s">
        <v>444</v>
      </c>
      <c r="M8" s="145"/>
    </row>
    <row r="9">
      <c r="A9" s="143" t="s">
        <v>445</v>
      </c>
      <c r="B9" s="143" t="s">
        <v>446</v>
      </c>
      <c r="C9" s="143" t="s">
        <v>27</v>
      </c>
      <c r="D9" s="143">
        <v>2017.0</v>
      </c>
      <c r="E9" s="143">
        <v>1.0</v>
      </c>
      <c r="F9" s="143">
        <v>1.0</v>
      </c>
      <c r="G9" s="143">
        <v>1.0</v>
      </c>
      <c r="H9" s="145">
        <v>1.0</v>
      </c>
      <c r="I9" s="107">
        <v>1.0</v>
      </c>
      <c r="J9" s="143"/>
      <c r="K9" s="143" t="s">
        <v>20</v>
      </c>
      <c r="L9" s="145" t="s">
        <v>447</v>
      </c>
      <c r="M9" s="145"/>
    </row>
    <row r="10">
      <c r="A10" s="143" t="s">
        <v>445</v>
      </c>
      <c r="B10" s="143" t="s">
        <v>448</v>
      </c>
      <c r="C10" s="143" t="s">
        <v>27</v>
      </c>
      <c r="D10" s="143">
        <v>2019.0</v>
      </c>
      <c r="E10" s="143">
        <v>5.0</v>
      </c>
      <c r="F10" s="143">
        <v>4.0</v>
      </c>
      <c r="G10" s="143">
        <v>2.0</v>
      </c>
      <c r="H10" s="145">
        <v>5.0</v>
      </c>
      <c r="I10" s="9" t="s">
        <v>218</v>
      </c>
      <c r="J10" s="143"/>
      <c r="K10" s="143" t="s">
        <v>20</v>
      </c>
      <c r="L10" s="145" t="s">
        <v>449</v>
      </c>
      <c r="M10" s="145" t="s">
        <v>450</v>
      </c>
    </row>
    <row r="11">
      <c r="A11" s="143" t="s">
        <v>451</v>
      </c>
      <c r="B11" s="143" t="s">
        <v>452</v>
      </c>
      <c r="C11" s="143" t="s">
        <v>27</v>
      </c>
      <c r="D11" s="143">
        <v>2019.0</v>
      </c>
      <c r="E11" s="143">
        <v>19.0</v>
      </c>
      <c r="F11" s="143">
        <v>14.0</v>
      </c>
      <c r="G11" s="143">
        <v>11.0</v>
      </c>
      <c r="H11" s="145">
        <v>20.0</v>
      </c>
      <c r="I11" s="75">
        <f>(100-(((F11-H11)*100)/(F11-E11)))/100</f>
        <v>-0.2</v>
      </c>
      <c r="J11" s="143"/>
      <c r="K11" s="143" t="s">
        <v>20</v>
      </c>
      <c r="L11" s="145" t="s">
        <v>453</v>
      </c>
      <c r="M11" s="145"/>
    </row>
    <row r="12">
      <c r="A12" s="143" t="s">
        <v>454</v>
      </c>
      <c r="B12" s="143" t="s">
        <v>455</v>
      </c>
      <c r="C12" s="143" t="s">
        <v>370</v>
      </c>
      <c r="D12" s="143">
        <v>2018.0</v>
      </c>
      <c r="E12" s="154">
        <v>2203171.65</v>
      </c>
      <c r="F12" s="155">
        <v>2093013.0</v>
      </c>
      <c r="G12" s="155">
        <v>1988362.0</v>
      </c>
      <c r="H12" s="154">
        <v>2203171.65</v>
      </c>
      <c r="I12" s="9" t="s">
        <v>218</v>
      </c>
      <c r="J12" s="143"/>
      <c r="K12" s="143" t="s">
        <v>20</v>
      </c>
      <c r="L12" s="145" t="s">
        <v>456</v>
      </c>
      <c r="M12" s="145" t="s">
        <v>457</v>
      </c>
    </row>
    <row r="13">
      <c r="A13" s="143" t="s">
        <v>454</v>
      </c>
      <c r="B13" s="143" t="s">
        <v>458</v>
      </c>
      <c r="C13" s="143" t="s">
        <v>459</v>
      </c>
      <c r="D13" s="143">
        <v>2018.0</v>
      </c>
      <c r="E13" s="143">
        <v>18.0</v>
      </c>
      <c r="F13" s="143">
        <v>80.0</v>
      </c>
      <c r="G13" s="143">
        <v>125.0</v>
      </c>
      <c r="H13" s="145">
        <v>42.0</v>
      </c>
      <c r="I13" s="82">
        <f t="shared" ref="I13:I16" si="1">(100-(((F13-H13)*100)/(F13-E13)))/100</f>
        <v>0.3870967742</v>
      </c>
      <c r="J13" s="143"/>
      <c r="K13" s="143" t="s">
        <v>29</v>
      </c>
      <c r="L13" s="145" t="s">
        <v>460</v>
      </c>
      <c r="M13" s="145"/>
    </row>
    <row r="14">
      <c r="A14" s="143" t="s">
        <v>454</v>
      </c>
      <c r="B14" s="143" t="s">
        <v>461</v>
      </c>
      <c r="C14" s="143" t="s">
        <v>211</v>
      </c>
      <c r="D14" s="143">
        <v>2018.0</v>
      </c>
      <c r="E14" s="143">
        <v>73.0</v>
      </c>
      <c r="F14" s="143">
        <v>100.0</v>
      </c>
      <c r="G14" s="143">
        <v>125.0</v>
      </c>
      <c r="H14" s="145">
        <v>77.0</v>
      </c>
      <c r="I14" s="82">
        <f t="shared" si="1"/>
        <v>0.1481481481</v>
      </c>
      <c r="J14" s="143"/>
      <c r="K14" s="143" t="s">
        <v>29</v>
      </c>
      <c r="L14" s="145" t="s">
        <v>462</v>
      </c>
      <c r="M14" s="145"/>
    </row>
    <row r="15">
      <c r="A15" s="143" t="s">
        <v>463</v>
      </c>
      <c r="B15" s="143" t="s">
        <v>464</v>
      </c>
      <c r="C15" s="143" t="s">
        <v>64</v>
      </c>
      <c r="D15" s="143">
        <v>2017.0</v>
      </c>
      <c r="E15" s="148">
        <v>25129.0</v>
      </c>
      <c r="F15" s="148">
        <v>22698.0</v>
      </c>
      <c r="G15" s="148">
        <v>20429.0</v>
      </c>
      <c r="H15" s="157">
        <v>34545.0</v>
      </c>
      <c r="I15" s="75">
        <f t="shared" si="1"/>
        <v>-3.873303167</v>
      </c>
      <c r="J15" s="143"/>
      <c r="K15" s="143" t="s">
        <v>20</v>
      </c>
      <c r="L15" s="145" t="s">
        <v>465</v>
      </c>
      <c r="M15" s="145"/>
    </row>
    <row r="16">
      <c r="A16" s="143" t="s">
        <v>463</v>
      </c>
      <c r="B16" s="143" t="s">
        <v>466</v>
      </c>
      <c r="C16" s="143" t="s">
        <v>64</v>
      </c>
      <c r="D16" s="143">
        <v>2017.0</v>
      </c>
      <c r="E16" s="148">
        <v>13696.0</v>
      </c>
      <c r="F16" s="148">
        <v>12483.0</v>
      </c>
      <c r="G16" s="148">
        <v>11234.0</v>
      </c>
      <c r="H16" s="157">
        <v>16025.0</v>
      </c>
      <c r="I16" s="75">
        <f t="shared" si="1"/>
        <v>-1.920032976</v>
      </c>
      <c r="J16" s="143"/>
      <c r="K16" s="143" t="s">
        <v>20</v>
      </c>
      <c r="L16" s="145" t="s">
        <v>467</v>
      </c>
      <c r="M16" s="145"/>
    </row>
  </sheetData>
  <mergeCells count="4">
    <mergeCell ref="A1:L1"/>
    <mergeCell ref="A2:B2"/>
    <mergeCell ref="D2:E2"/>
    <mergeCell ref="F2:G2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0.0"/>
    <col customWidth="1" min="11" max="11" width="10.75"/>
    <col customWidth="1" min="12" max="13" width="26.75"/>
  </cols>
  <sheetData>
    <row r="1">
      <c r="A1" s="163" t="s">
        <v>468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>
      <c r="A2" s="164"/>
      <c r="C2" s="165"/>
      <c r="D2" s="165" t="s">
        <v>1</v>
      </c>
      <c r="F2" s="165" t="s">
        <v>2</v>
      </c>
      <c r="G2" s="165"/>
      <c r="H2" s="165"/>
      <c r="I2" s="165"/>
      <c r="J2" s="165"/>
      <c r="K2" s="165"/>
      <c r="L2" s="165"/>
      <c r="M2" s="165"/>
    </row>
    <row r="3">
      <c r="A3" s="166" t="s">
        <v>3</v>
      </c>
      <c r="B3" s="166" t="s">
        <v>4</v>
      </c>
      <c r="C3" s="166" t="s">
        <v>5</v>
      </c>
      <c r="D3" s="166" t="s">
        <v>6</v>
      </c>
      <c r="E3" s="166" t="s">
        <v>7</v>
      </c>
      <c r="F3" s="166" t="s">
        <v>8</v>
      </c>
      <c r="G3" s="166" t="s">
        <v>9</v>
      </c>
      <c r="H3" s="167" t="s">
        <v>386</v>
      </c>
      <c r="I3" s="167" t="s">
        <v>11</v>
      </c>
      <c r="J3" s="166" t="s">
        <v>12</v>
      </c>
      <c r="K3" s="166" t="s">
        <v>13</v>
      </c>
      <c r="L3" s="166" t="s">
        <v>14</v>
      </c>
      <c r="M3" s="166" t="s">
        <v>216</v>
      </c>
    </row>
    <row r="4">
      <c r="A4" s="168" t="s">
        <v>469</v>
      </c>
      <c r="B4" s="168" t="s">
        <v>470</v>
      </c>
      <c r="C4" s="168" t="s">
        <v>471</v>
      </c>
      <c r="D4" s="168">
        <v>2018.0</v>
      </c>
      <c r="E4" s="168">
        <v>32.0</v>
      </c>
      <c r="F4" s="168" t="s">
        <v>432</v>
      </c>
      <c r="G4" s="168" t="s">
        <v>432</v>
      </c>
      <c r="H4" s="169">
        <v>66.0</v>
      </c>
      <c r="I4" s="9" t="s">
        <v>218</v>
      </c>
      <c r="J4" s="168" t="s">
        <v>352</v>
      </c>
      <c r="K4" s="168" t="s">
        <v>20</v>
      </c>
      <c r="L4" s="169" t="s">
        <v>472</v>
      </c>
      <c r="M4" s="169" t="s">
        <v>434</v>
      </c>
    </row>
    <row r="5">
      <c r="A5" s="170" t="s">
        <v>473</v>
      </c>
      <c r="B5" s="170" t="s">
        <v>474</v>
      </c>
      <c r="C5" s="170" t="s">
        <v>76</v>
      </c>
      <c r="D5" s="170">
        <v>2018.0</v>
      </c>
      <c r="E5" s="171">
        <v>1682.0</v>
      </c>
      <c r="F5" s="170" t="s">
        <v>432</v>
      </c>
      <c r="G5" s="170" t="s">
        <v>432</v>
      </c>
      <c r="H5" s="172">
        <v>2022.0</v>
      </c>
      <c r="I5" s="9" t="s">
        <v>218</v>
      </c>
      <c r="J5" s="170" t="s">
        <v>352</v>
      </c>
      <c r="K5" s="170" t="s">
        <v>20</v>
      </c>
      <c r="L5" s="172" t="s">
        <v>475</v>
      </c>
      <c r="M5" s="169" t="s">
        <v>434</v>
      </c>
    </row>
    <row r="6">
      <c r="A6" s="168" t="s">
        <v>473</v>
      </c>
      <c r="B6" s="168" t="s">
        <v>476</v>
      </c>
      <c r="C6" s="168" t="s">
        <v>76</v>
      </c>
      <c r="D6" s="168">
        <v>2018.0</v>
      </c>
      <c r="E6" s="173">
        <v>2481.0</v>
      </c>
      <c r="F6" s="173">
        <v>2997.0</v>
      </c>
      <c r="G6" s="173">
        <v>3425.0</v>
      </c>
      <c r="H6" s="174">
        <v>2007.0</v>
      </c>
      <c r="I6" s="9" t="s">
        <v>218</v>
      </c>
      <c r="J6" s="168" t="s">
        <v>352</v>
      </c>
      <c r="K6" s="168" t="s">
        <v>29</v>
      </c>
      <c r="L6" s="169" t="s">
        <v>475</v>
      </c>
      <c r="M6" s="169" t="s">
        <v>434</v>
      </c>
    </row>
    <row r="7">
      <c r="A7" s="170" t="s">
        <v>477</v>
      </c>
      <c r="B7" s="170" t="s">
        <v>478</v>
      </c>
      <c r="C7" s="170" t="s">
        <v>18</v>
      </c>
      <c r="D7" s="170">
        <v>2018.0</v>
      </c>
      <c r="E7" s="170">
        <v>48.83</v>
      </c>
      <c r="F7" s="170">
        <v>50.09</v>
      </c>
      <c r="G7" s="170">
        <v>51.57</v>
      </c>
      <c r="H7" s="172">
        <v>48.83</v>
      </c>
      <c r="I7" s="9" t="s">
        <v>218</v>
      </c>
      <c r="J7" s="172"/>
      <c r="K7" s="170" t="s">
        <v>29</v>
      </c>
      <c r="L7" s="172" t="s">
        <v>479</v>
      </c>
      <c r="M7" s="172" t="s">
        <v>480</v>
      </c>
    </row>
    <row r="8">
      <c r="A8" s="168" t="s">
        <v>477</v>
      </c>
      <c r="B8" s="168" t="s">
        <v>481</v>
      </c>
      <c r="C8" s="168" t="s">
        <v>76</v>
      </c>
      <c r="D8" s="168">
        <v>2018.0</v>
      </c>
      <c r="E8" s="173">
        <v>610.0</v>
      </c>
      <c r="F8" s="175">
        <v>610.0</v>
      </c>
      <c r="G8" s="173">
        <v>610.0</v>
      </c>
      <c r="H8" s="174">
        <v>1021.0</v>
      </c>
      <c r="I8" s="84">
        <f>(759*100/610)/100</f>
        <v>1.244262295</v>
      </c>
      <c r="J8" s="168"/>
      <c r="K8" s="168" t="s">
        <v>29</v>
      </c>
      <c r="L8" s="169" t="s">
        <v>482</v>
      </c>
      <c r="M8" s="169"/>
    </row>
    <row r="9">
      <c r="A9" s="170" t="s">
        <v>477</v>
      </c>
      <c r="B9" s="170" t="s">
        <v>483</v>
      </c>
      <c r="C9" s="170" t="s">
        <v>18</v>
      </c>
      <c r="D9" s="170">
        <v>2018.0</v>
      </c>
      <c r="E9" s="170">
        <v>68.28</v>
      </c>
      <c r="F9" s="170">
        <v>89.16</v>
      </c>
      <c r="G9" s="170">
        <v>90.75</v>
      </c>
      <c r="H9" s="172">
        <v>66.32</v>
      </c>
      <c r="I9" s="25" t="s">
        <v>84</v>
      </c>
      <c r="J9" s="170"/>
      <c r="K9" s="170" t="s">
        <v>29</v>
      </c>
      <c r="L9" s="172" t="s">
        <v>482</v>
      </c>
      <c r="M9" s="172"/>
    </row>
    <row r="10">
      <c r="A10" s="168" t="s">
        <v>477</v>
      </c>
      <c r="B10" s="8" t="s">
        <v>484</v>
      </c>
      <c r="C10" s="168" t="s">
        <v>18</v>
      </c>
      <c r="D10" s="168">
        <v>2018.0</v>
      </c>
      <c r="E10" s="168">
        <v>17.9</v>
      </c>
      <c r="F10" s="168">
        <v>16.7</v>
      </c>
      <c r="G10" s="168">
        <v>15.95</v>
      </c>
      <c r="H10" s="169">
        <v>15.1</v>
      </c>
      <c r="I10" s="84">
        <f t="shared" ref="I10:I15" si="1">(100-(((F10-H10)*100)/(F10-E10)))/100</f>
        <v>2.333333333</v>
      </c>
      <c r="J10" s="168"/>
      <c r="K10" s="168" t="s">
        <v>20</v>
      </c>
      <c r="L10" s="169" t="s">
        <v>485</v>
      </c>
      <c r="M10" s="169"/>
    </row>
    <row r="11">
      <c r="A11" s="170" t="s">
        <v>486</v>
      </c>
      <c r="B11" s="170" t="s">
        <v>487</v>
      </c>
      <c r="C11" s="170" t="s">
        <v>488</v>
      </c>
      <c r="D11" s="170">
        <v>2018.0</v>
      </c>
      <c r="E11" s="171">
        <v>10093.0</v>
      </c>
      <c r="F11" s="171">
        <v>10832.0</v>
      </c>
      <c r="G11" s="171">
        <v>14276.0</v>
      </c>
      <c r="H11" s="176">
        <v>8339.0</v>
      </c>
      <c r="I11" s="75">
        <f t="shared" si="1"/>
        <v>-2.373477673</v>
      </c>
      <c r="J11" s="170"/>
      <c r="K11" s="170" t="s">
        <v>29</v>
      </c>
      <c r="L11" s="172" t="s">
        <v>329</v>
      </c>
      <c r="M11" s="172"/>
    </row>
    <row r="12">
      <c r="A12" s="168" t="s">
        <v>486</v>
      </c>
      <c r="B12" s="168" t="s">
        <v>489</v>
      </c>
      <c r="C12" s="168" t="s">
        <v>18</v>
      </c>
      <c r="D12" s="168">
        <v>2018.0</v>
      </c>
      <c r="E12" s="173">
        <v>55.0</v>
      </c>
      <c r="F12" s="173">
        <v>67.0</v>
      </c>
      <c r="G12" s="173">
        <v>70.0</v>
      </c>
      <c r="H12" s="169">
        <v>68.7</v>
      </c>
      <c r="I12" s="84">
        <f t="shared" si="1"/>
        <v>1.141666667</v>
      </c>
      <c r="J12" s="168"/>
      <c r="K12" s="168" t="s">
        <v>29</v>
      </c>
      <c r="L12" s="169" t="s">
        <v>329</v>
      </c>
      <c r="M12" s="169"/>
    </row>
    <row r="13">
      <c r="A13" s="170" t="s">
        <v>486</v>
      </c>
      <c r="B13" s="170" t="s">
        <v>490</v>
      </c>
      <c r="C13" s="170" t="s">
        <v>18</v>
      </c>
      <c r="D13" s="170">
        <v>2018.0</v>
      </c>
      <c r="E13" s="171">
        <v>50.0</v>
      </c>
      <c r="F13" s="171">
        <v>65.0</v>
      </c>
      <c r="G13" s="171">
        <v>70.0</v>
      </c>
      <c r="H13" s="172">
        <v>92.2</v>
      </c>
      <c r="I13" s="84">
        <f t="shared" si="1"/>
        <v>2.813333333</v>
      </c>
      <c r="J13" s="170"/>
      <c r="K13" s="170" t="s">
        <v>29</v>
      </c>
      <c r="L13" s="172" t="s">
        <v>329</v>
      </c>
      <c r="M13" s="172"/>
    </row>
    <row r="14">
      <c r="A14" s="168" t="s">
        <v>486</v>
      </c>
      <c r="B14" s="168" t="s">
        <v>491</v>
      </c>
      <c r="C14" s="168" t="s">
        <v>18</v>
      </c>
      <c r="D14" s="168">
        <v>2018.0</v>
      </c>
      <c r="E14" s="168">
        <v>44.0</v>
      </c>
      <c r="F14" s="168">
        <v>53.0</v>
      </c>
      <c r="G14" s="168">
        <v>62.0</v>
      </c>
      <c r="H14" s="169">
        <v>29.1</v>
      </c>
      <c r="I14" s="75">
        <f t="shared" si="1"/>
        <v>-1.655555556</v>
      </c>
      <c r="J14" s="168"/>
      <c r="K14" s="168" t="s">
        <v>29</v>
      </c>
      <c r="L14" s="169" t="s">
        <v>492</v>
      </c>
      <c r="M14" s="169"/>
    </row>
    <row r="15">
      <c r="A15" s="170" t="s">
        <v>486</v>
      </c>
      <c r="B15" s="170" t="s">
        <v>493</v>
      </c>
      <c r="C15" s="170" t="s">
        <v>18</v>
      </c>
      <c r="D15" s="170">
        <v>2018.0</v>
      </c>
      <c r="E15" s="170">
        <v>40.0</v>
      </c>
      <c r="F15" s="170">
        <v>49.0</v>
      </c>
      <c r="G15" s="170">
        <v>58.0</v>
      </c>
      <c r="H15" s="172">
        <v>26.5</v>
      </c>
      <c r="I15" s="75">
        <f t="shared" si="1"/>
        <v>-1.5</v>
      </c>
      <c r="J15" s="170"/>
      <c r="K15" s="170" t="s">
        <v>29</v>
      </c>
      <c r="L15" s="172" t="s">
        <v>494</v>
      </c>
      <c r="M15" s="172"/>
    </row>
  </sheetData>
  <mergeCells count="3">
    <mergeCell ref="A1:L1"/>
    <mergeCell ref="A2:B2"/>
    <mergeCell ref="D2:E2"/>
  </mergeCells>
  <drawing r:id="rId1"/>
</worksheet>
</file>